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30" activeTab="4"/>
  </bookViews>
  <sheets>
    <sheet name="资格复审驾驶员职位" sheetId="4" r:id="rId1"/>
    <sheet name="资格复审公安职位" sheetId="3" r:id="rId2"/>
    <sheet name="资格复审民兵教练员职位" sheetId="5" r:id="rId3"/>
    <sheet name="资格复审体育委员职位" sheetId="6" r:id="rId4"/>
    <sheet name="资格复审其它职位" sheetId="2" r:id="rId5"/>
  </sheets>
  <externalReferences>
    <externalReference r:id="rId6"/>
    <externalReference r:id="rId7"/>
  </externalReferences>
  <definedNames>
    <definedName name="_xlnm._FilterDatabase" localSheetId="0" hidden="1">资格复审驾驶员职位!$A$1:$L$23</definedName>
    <definedName name="_xlnm._FilterDatabase" localSheetId="1" hidden="1">资格复审公安职位!$A$1:$J$40</definedName>
    <definedName name="_xlnm._FilterDatabase" localSheetId="2" hidden="1">资格复审民兵教练员职位!$A$1:$J$3</definedName>
    <definedName name="_xlnm._FilterDatabase" localSheetId="3" hidden="1">资格复审体育委员职位!$A$1:$J$8</definedName>
    <definedName name="_xlnm._FilterDatabase" localSheetId="4" hidden="1">资格复审其它职位!$A$1:$H$184</definedName>
    <definedName name="_xlnm.Print_Titles" localSheetId="4">资格复审其它职位!$1:$1</definedName>
    <definedName name="_xlnm.Print_Titles" localSheetId="1">资格复审公安职位!$1:$1</definedName>
    <definedName name="_xlnm.Print_Titles" localSheetId="0">资格复审驾驶员职位!$1:$2</definedName>
  </definedNames>
  <calcPr calcId="144525"/>
</workbook>
</file>

<file path=xl/sharedStrings.xml><?xml version="1.0" encoding="utf-8"?>
<sst xmlns="http://schemas.openxmlformats.org/spreadsheetml/2006/main" count="1571" uniqueCount="616">
  <si>
    <t>准考证号</t>
  </si>
  <si>
    <t>姓名</t>
  </si>
  <si>
    <t>报考单位</t>
  </si>
  <si>
    <t>报考岗位</t>
  </si>
  <si>
    <t>科目</t>
  </si>
  <si>
    <t>笔试成绩</t>
  </si>
  <si>
    <t>拆装轮胎成绩</t>
  </si>
  <si>
    <t>道路驾驶成绩</t>
  </si>
  <si>
    <t>驾驶技能测试成绩</t>
  </si>
  <si>
    <t>技能测试后成绩</t>
  </si>
  <si>
    <t>排名</t>
  </si>
  <si>
    <t>是否进入面试</t>
  </si>
  <si>
    <t>010060201221</t>
  </si>
  <si>
    <t>王愉强</t>
  </si>
  <si>
    <t>仙居县官路镇人民政府</t>
  </si>
  <si>
    <t>驾驶员</t>
  </si>
  <si>
    <t>综合基础知识</t>
  </si>
  <si>
    <t>进入</t>
  </si>
  <si>
    <t>010060203414</t>
  </si>
  <si>
    <t>柯松松</t>
  </si>
  <si>
    <t>仙居县机关事务中心</t>
  </si>
  <si>
    <t>驾驶员1</t>
  </si>
  <si>
    <t>010060201217</t>
  </si>
  <si>
    <t>应永俊</t>
  </si>
  <si>
    <t>010060204221</t>
  </si>
  <si>
    <t>朱洪卫</t>
  </si>
  <si>
    <t>驾驶员2</t>
  </si>
  <si>
    <t>010060200407</t>
  </si>
  <si>
    <t>应俊杰</t>
  </si>
  <si>
    <t>仙居县纪委县监委</t>
  </si>
  <si>
    <t>010060203516</t>
  </si>
  <si>
    <t>方保忠</t>
  </si>
  <si>
    <t>010060202727</t>
  </si>
  <si>
    <t>兰明民</t>
  </si>
  <si>
    <t>仙居县农业农村局</t>
  </si>
  <si>
    <t>010060200406</t>
  </si>
  <si>
    <t>叶佳俊</t>
  </si>
  <si>
    <t>010060200312</t>
  </si>
  <si>
    <t>张益标</t>
  </si>
  <si>
    <t>010060201414</t>
  </si>
  <si>
    <t>张超波</t>
  </si>
  <si>
    <t>仙居县上张乡人民政府</t>
  </si>
  <si>
    <t>010060203327</t>
  </si>
  <si>
    <t>沈利平</t>
  </si>
  <si>
    <t>仙居县司法局</t>
  </si>
  <si>
    <t>010060201605</t>
  </si>
  <si>
    <t>王紫良</t>
  </si>
  <si>
    <t>010060202505</t>
  </si>
  <si>
    <t>杨春辉</t>
  </si>
  <si>
    <t>010060204216</t>
  </si>
  <si>
    <t>朱耿锋</t>
  </si>
  <si>
    <t>仙居县应急管理局</t>
  </si>
  <si>
    <t>010060200209</t>
  </si>
  <si>
    <t>吴政</t>
  </si>
  <si>
    <t>010060203406</t>
  </si>
  <si>
    <t>陈海波</t>
  </si>
  <si>
    <t>010060202822</t>
  </si>
  <si>
    <t>朱伟建</t>
  </si>
  <si>
    <t>010060204617</t>
  </si>
  <si>
    <t>郑勇文</t>
  </si>
  <si>
    <t>010060201716</t>
  </si>
  <si>
    <t>郑海波</t>
  </si>
  <si>
    <t>010060201802</t>
  </si>
  <si>
    <t>王灵敏</t>
  </si>
  <si>
    <t>仙居县自然资源和规划局</t>
  </si>
  <si>
    <t>010060202204</t>
  </si>
  <si>
    <t>张哲铭</t>
  </si>
  <si>
    <t>010060202605</t>
  </si>
  <si>
    <t>王淳旭</t>
  </si>
  <si>
    <t>体能测试成绩</t>
  </si>
  <si>
    <t>010060204610</t>
  </si>
  <si>
    <t>王康锦</t>
  </si>
  <si>
    <t>仙居县公安局</t>
  </si>
  <si>
    <t>交警、巡特警</t>
  </si>
  <si>
    <t>010060201628</t>
  </si>
  <si>
    <t>应佳恒</t>
  </si>
  <si>
    <t>010060200730</t>
  </si>
  <si>
    <t>潘琪</t>
  </si>
  <si>
    <t>010060201516</t>
  </si>
  <si>
    <t>蒋云龙</t>
  </si>
  <si>
    <t>010060204326</t>
  </si>
  <si>
    <t>张杨建</t>
  </si>
  <si>
    <t>010060204601</t>
  </si>
  <si>
    <t>陈金满</t>
  </si>
  <si>
    <t>010060202010</t>
  </si>
  <si>
    <t>徐凯鹏</t>
  </si>
  <si>
    <t>010060203520</t>
  </si>
  <si>
    <t>应智强</t>
  </si>
  <si>
    <t>010060202507</t>
  </si>
  <si>
    <t>高麒凯</t>
  </si>
  <si>
    <t>010060204013</t>
  </si>
  <si>
    <t>陈羿晨</t>
  </si>
  <si>
    <t>010060202305</t>
  </si>
  <si>
    <t>郑天豪</t>
  </si>
  <si>
    <t>010060203309</t>
  </si>
  <si>
    <t>吴凯龙</t>
  </si>
  <si>
    <t>010060200721</t>
  </si>
  <si>
    <t>周启腾</t>
  </si>
  <si>
    <t>010060203305</t>
  </si>
  <si>
    <t>张王轩</t>
  </si>
  <si>
    <t>010060203717</t>
  </si>
  <si>
    <t>王震</t>
  </si>
  <si>
    <t>010060204120</t>
  </si>
  <si>
    <t>成凯</t>
  </si>
  <si>
    <t>010060201523</t>
  </si>
  <si>
    <t>应挺</t>
  </si>
  <si>
    <t>010060201109</t>
  </si>
  <si>
    <t>杨鑫</t>
  </si>
  <si>
    <t>010060203524</t>
  </si>
  <si>
    <t>陈荆</t>
  </si>
  <si>
    <t>010060201517</t>
  </si>
  <si>
    <t>应佳成</t>
  </si>
  <si>
    <t>普通辅警</t>
  </si>
  <si>
    <t>010060203821</t>
  </si>
  <si>
    <t>张侠凯</t>
  </si>
  <si>
    <t>010060203308</t>
  </si>
  <si>
    <t>张凯瑜</t>
  </si>
  <si>
    <t>010060201420</t>
  </si>
  <si>
    <t>郑鸿凯</t>
  </si>
  <si>
    <t>010060201725</t>
  </si>
  <si>
    <t>朱超能</t>
  </si>
  <si>
    <t>010060203616</t>
  </si>
  <si>
    <t>王宇帆</t>
  </si>
  <si>
    <t>010060201319</t>
  </si>
  <si>
    <t>成董思</t>
  </si>
  <si>
    <t>010060202511</t>
  </si>
  <si>
    <t>朱一武</t>
  </si>
  <si>
    <t>010060204209</t>
  </si>
  <si>
    <t>李威</t>
  </si>
  <si>
    <t>010060203915</t>
  </si>
  <si>
    <t>龚冠宇</t>
  </si>
  <si>
    <t>010060202324</t>
  </si>
  <si>
    <t>王溢塬</t>
  </si>
  <si>
    <t>010060204329</t>
  </si>
  <si>
    <t>吴禹霖</t>
  </si>
  <si>
    <t>010060200327</t>
  </si>
  <si>
    <t>周佳逸</t>
  </si>
  <si>
    <t>010060200430</t>
  </si>
  <si>
    <t>周将鹏</t>
  </si>
  <si>
    <t>010060204528</t>
  </si>
  <si>
    <t>陈侠祺</t>
  </si>
  <si>
    <t>010060202108</t>
  </si>
  <si>
    <t>郭品旰</t>
  </si>
  <si>
    <t>010060202301</t>
  </si>
  <si>
    <t>吕志成</t>
  </si>
  <si>
    <t>010060201930</t>
  </si>
  <si>
    <t>王宇峰</t>
  </si>
  <si>
    <t>010060202202</t>
  </si>
  <si>
    <t>王政</t>
  </si>
  <si>
    <t>010060203118</t>
  </si>
  <si>
    <t>陈晨阳</t>
  </si>
  <si>
    <t>体技能测试总分</t>
  </si>
  <si>
    <t>体技能测试后总分</t>
  </si>
  <si>
    <t>010060204218</t>
  </si>
  <si>
    <t>齐仁凯</t>
  </si>
  <si>
    <t>仙居县国防动员事务中心</t>
  </si>
  <si>
    <t>民兵教练员</t>
  </si>
  <si>
    <t>88.6</t>
  </si>
  <si>
    <t>64.16</t>
  </si>
  <si>
    <t>010060202014</t>
  </si>
  <si>
    <t>应俊祺</t>
  </si>
  <si>
    <t>62.24</t>
  </si>
  <si>
    <t>加分项</t>
  </si>
  <si>
    <t>加分后总成绩</t>
  </si>
  <si>
    <t>010060203513</t>
  </si>
  <si>
    <t>项志强</t>
  </si>
  <si>
    <t>仙居县体育事业发展中心</t>
  </si>
  <si>
    <t>体育委员A</t>
  </si>
  <si>
    <t>010060202230</t>
  </si>
  <si>
    <t>柯皓轩</t>
  </si>
  <si>
    <t>010060202820</t>
  </si>
  <si>
    <t>应婉婷</t>
  </si>
  <si>
    <t>010060201526</t>
  </si>
  <si>
    <t>徐晨期</t>
  </si>
  <si>
    <t>010060201806</t>
  </si>
  <si>
    <t>凌亭</t>
  </si>
  <si>
    <t>010060202528</t>
  </si>
  <si>
    <t>吴金婉</t>
  </si>
  <si>
    <t>010060202527</t>
  </si>
  <si>
    <t>徐展</t>
  </si>
  <si>
    <t>体育委员B</t>
  </si>
  <si>
    <t>笔试排名</t>
  </si>
  <si>
    <t>010060202221</t>
  </si>
  <si>
    <t>吴宁</t>
  </si>
  <si>
    <t>共青团仙居县委员会</t>
  </si>
  <si>
    <t>办公室工作人员</t>
  </si>
  <si>
    <t>010060203807</t>
  </si>
  <si>
    <t>施雪娇</t>
  </si>
  <si>
    <t>010060202022</t>
  </si>
  <si>
    <t>周秦琼</t>
  </si>
  <si>
    <t>010060202307</t>
  </si>
  <si>
    <t>朱柳丹</t>
  </si>
  <si>
    <t>青少年活动中心工作人员</t>
  </si>
  <si>
    <t>010060203324</t>
  </si>
  <si>
    <t>许文博</t>
  </si>
  <si>
    <t>010060202826</t>
  </si>
  <si>
    <t>朱芳琳</t>
  </si>
  <si>
    <t>010060203628</t>
  </si>
  <si>
    <t>胡永波</t>
  </si>
  <si>
    <t>台州市生态环境局仙居分局</t>
  </si>
  <si>
    <t>文职</t>
  </si>
  <si>
    <t>010060200220</t>
  </si>
  <si>
    <t>张丽婷</t>
  </si>
  <si>
    <t>010060200618</t>
  </si>
  <si>
    <t>李敏丹</t>
  </si>
  <si>
    <t>010060201429</t>
  </si>
  <si>
    <t>陈任凯</t>
  </si>
  <si>
    <t>协勤</t>
  </si>
  <si>
    <t>010060204226</t>
  </si>
  <si>
    <t>顾凯舜</t>
  </si>
  <si>
    <t>010060201023</t>
  </si>
  <si>
    <t>应天豪</t>
  </si>
  <si>
    <t>仙居国家公园管理委员会</t>
  </si>
  <si>
    <t>括苍山自然保护区护林员</t>
  </si>
  <si>
    <t>010060204130</t>
  </si>
  <si>
    <t>徐奕松</t>
  </si>
  <si>
    <t>010060203405</t>
  </si>
  <si>
    <t>沈高辉</t>
  </si>
  <si>
    <t>010060202907</t>
  </si>
  <si>
    <t>张睿智</t>
  </si>
  <si>
    <t>010060201901</t>
  </si>
  <si>
    <t>杨文涛</t>
  </si>
  <si>
    <t>010060200727</t>
  </si>
  <si>
    <t>顾凯棋</t>
  </si>
  <si>
    <t>010060201609</t>
  </si>
  <si>
    <t>应雨露</t>
  </si>
  <si>
    <t>仙居县财政局</t>
  </si>
  <si>
    <t>辅助岗位</t>
  </si>
  <si>
    <t>010060200224</t>
  </si>
  <si>
    <t>王威扬</t>
  </si>
  <si>
    <t>010060200802</t>
  </si>
  <si>
    <t>丁康丽</t>
  </si>
  <si>
    <t>010060202115</t>
  </si>
  <si>
    <t>吴柳萍</t>
  </si>
  <si>
    <t>010060201629</t>
  </si>
  <si>
    <t>顾毅</t>
  </si>
  <si>
    <t>仙居县残疾人联合会</t>
  </si>
  <si>
    <t>综合管理职位</t>
  </si>
  <si>
    <t>010060202123</t>
  </si>
  <si>
    <t>周沛瑶</t>
  </si>
  <si>
    <t>010060202927</t>
  </si>
  <si>
    <t>陈顾青</t>
  </si>
  <si>
    <t>010060203322</t>
  </si>
  <si>
    <t>张益芳</t>
  </si>
  <si>
    <t>仙居县淡竹乡人民政府</t>
  </si>
  <si>
    <t>村镇建设办工作人员</t>
  </si>
  <si>
    <t>010060201323</t>
  </si>
  <si>
    <t>曹巧霞</t>
  </si>
  <si>
    <t>010060202509</t>
  </si>
  <si>
    <t>叶平</t>
  </si>
  <si>
    <t>应急管理办工作人员</t>
  </si>
  <si>
    <t>010060202117</t>
  </si>
  <si>
    <t>应晓东</t>
  </si>
  <si>
    <t>010060203908</t>
  </si>
  <si>
    <t>陈梦霞</t>
  </si>
  <si>
    <t>010060200221</t>
  </si>
  <si>
    <t>张曙霞</t>
  </si>
  <si>
    <t>仙居县妇联</t>
  </si>
  <si>
    <t>办公室文员</t>
  </si>
  <si>
    <t>010060200710</t>
  </si>
  <si>
    <t>曹凯雷</t>
  </si>
  <si>
    <t>010060204020</t>
  </si>
  <si>
    <t>万佩宏</t>
  </si>
  <si>
    <t>010060203924</t>
  </si>
  <si>
    <t>陈禹婕</t>
  </si>
  <si>
    <t>仙居县供销合作社联合社</t>
  </si>
  <si>
    <t>综合岗</t>
  </si>
  <si>
    <t>010060202517</t>
  </si>
  <si>
    <t>泮敏燕</t>
  </si>
  <si>
    <t>010060203923</t>
  </si>
  <si>
    <t>朱嘉苗</t>
  </si>
  <si>
    <t>010060201027</t>
  </si>
  <si>
    <t>吴利君</t>
  </si>
  <si>
    <t>办公室辅助人员</t>
  </si>
  <si>
    <t>010060203028</t>
  </si>
  <si>
    <t>王蕾</t>
  </si>
  <si>
    <t>010060201115</t>
  </si>
  <si>
    <t>陈霞</t>
  </si>
  <si>
    <t>010060202924</t>
  </si>
  <si>
    <t>俞周韬</t>
  </si>
  <si>
    <t>仙居县横溪镇人民政府</t>
  </si>
  <si>
    <t>应急管理办公室a</t>
  </si>
  <si>
    <t>010060201514</t>
  </si>
  <si>
    <t>张毅康</t>
  </si>
  <si>
    <t>010060204607</t>
  </si>
  <si>
    <t>吕楚颉</t>
  </si>
  <si>
    <t>应急管理办公室b</t>
  </si>
  <si>
    <t>010060201813</t>
  </si>
  <si>
    <t>杨依婷</t>
  </si>
  <si>
    <t>010060201128</t>
  </si>
  <si>
    <t>陈叶颖蓁</t>
  </si>
  <si>
    <t>010060201820</t>
  </si>
  <si>
    <t>俞翔</t>
  </si>
  <si>
    <t>综合治理办公室a</t>
  </si>
  <si>
    <t>010060203318</t>
  </si>
  <si>
    <t>王灵伟</t>
  </si>
  <si>
    <t>010060201421</t>
  </si>
  <si>
    <t>曹威</t>
  </si>
  <si>
    <t>010060203320</t>
  </si>
  <si>
    <t>陈宇鹏</t>
  </si>
  <si>
    <t>010060201708</t>
  </si>
  <si>
    <t>李依伦</t>
  </si>
  <si>
    <t>综合治理办公室b</t>
  </si>
  <si>
    <t>010060202524</t>
  </si>
  <si>
    <t>沈艳莹</t>
  </si>
  <si>
    <t>010060201428</t>
  </si>
  <si>
    <t>尹文豪</t>
  </si>
  <si>
    <t>010060202017</t>
  </si>
  <si>
    <t>俞晓燕</t>
  </si>
  <si>
    <t>会务中心</t>
  </si>
  <si>
    <t>010060204511</t>
  </si>
  <si>
    <t>胡淑颖</t>
  </si>
  <si>
    <t>010060201226</t>
  </si>
  <si>
    <t>丁思尹</t>
  </si>
  <si>
    <t>010060200520</t>
  </si>
  <si>
    <t>徐意如</t>
  </si>
  <si>
    <t>管理辅助岗位</t>
  </si>
  <si>
    <t>010060200503</t>
  </si>
  <si>
    <t>韩煜瑶</t>
  </si>
  <si>
    <t>010060203127</t>
  </si>
  <si>
    <t>崔宁郡</t>
  </si>
  <si>
    <t>010060200302</t>
  </si>
  <si>
    <t>林琼颖</t>
  </si>
  <si>
    <t>仙居县交通运输局</t>
  </si>
  <si>
    <t>工程辅助</t>
  </si>
  <si>
    <t>010060204309</t>
  </si>
  <si>
    <t>潘梦琳</t>
  </si>
  <si>
    <t>010060203903</t>
  </si>
  <si>
    <t>李佳蓉</t>
  </si>
  <si>
    <t>010060201302</t>
  </si>
  <si>
    <t>林丹红</t>
  </si>
  <si>
    <t>执法辅助</t>
  </si>
  <si>
    <t>010060201228</t>
  </si>
  <si>
    <t>周华富</t>
  </si>
  <si>
    <t>010060201623</t>
  </si>
  <si>
    <t>郑奇葩</t>
  </si>
  <si>
    <t>010060200322</t>
  </si>
  <si>
    <t>应效廷</t>
  </si>
  <si>
    <t>仙居县经济和信息化局</t>
  </si>
  <si>
    <t>综合管理</t>
  </si>
  <si>
    <t>010060200308</t>
  </si>
  <si>
    <t>赵媚霆</t>
  </si>
  <si>
    <t>010060204427</t>
  </si>
  <si>
    <t>项超超</t>
  </si>
  <si>
    <t>010060203617</t>
  </si>
  <si>
    <t>徐丹芬</t>
  </si>
  <si>
    <t>010060200825</t>
  </si>
  <si>
    <t>应溢烨</t>
  </si>
  <si>
    <t>010060201826</t>
  </si>
  <si>
    <t>马骞</t>
  </si>
  <si>
    <t>010060201819</t>
  </si>
  <si>
    <t>张鹏</t>
  </si>
  <si>
    <t>仙居县经济开发区管理委员会</t>
  </si>
  <si>
    <t>应急监管人员</t>
  </si>
  <si>
    <t>010060201521</t>
  </si>
  <si>
    <t>张将玲</t>
  </si>
  <si>
    <t>010060204224</t>
  </si>
  <si>
    <t>王子城</t>
  </si>
  <si>
    <t>010060204108</t>
  </si>
  <si>
    <t>应冰倩</t>
  </si>
  <si>
    <t>010060202829</t>
  </si>
  <si>
    <t>何梦霞</t>
  </si>
  <si>
    <t>010060203701</t>
  </si>
  <si>
    <t>郭柳岐</t>
  </si>
  <si>
    <t>010060201327</t>
  </si>
  <si>
    <t>王刚</t>
  </si>
  <si>
    <t>010060201126</t>
  </si>
  <si>
    <t>张益超</t>
  </si>
  <si>
    <t>仙居县民政局</t>
  </si>
  <si>
    <t>残疾人权益保障中心管理辅助</t>
  </si>
  <si>
    <t>010060201213</t>
  </si>
  <si>
    <t>杨茹韶</t>
  </si>
  <si>
    <t>010060201304</t>
  </si>
  <si>
    <t>王科智</t>
  </si>
  <si>
    <t>010060200115</t>
  </si>
  <si>
    <t>林羽来</t>
  </si>
  <si>
    <t>婚姻登记事务中心管理辅助</t>
  </si>
  <si>
    <t>010060200722</t>
  </si>
  <si>
    <t>朱婕</t>
  </si>
  <si>
    <t>010060203217</t>
  </si>
  <si>
    <t>林静</t>
  </si>
  <si>
    <t>010060200715</t>
  </si>
  <si>
    <t>冯丹健</t>
  </si>
  <si>
    <t>社会福利与养老服务科管理辅助</t>
  </si>
  <si>
    <t>010060201612</t>
  </si>
  <si>
    <t>陈燕子</t>
  </si>
  <si>
    <t>010060203317</t>
  </si>
  <si>
    <t>赵影</t>
  </si>
  <si>
    <t>010060204405</t>
  </si>
  <si>
    <t>项喆</t>
  </si>
  <si>
    <t>县殡仪馆火化工</t>
  </si>
  <si>
    <t>010060200304</t>
  </si>
  <si>
    <t>蒋敏</t>
  </si>
  <si>
    <t>010060203023</t>
  </si>
  <si>
    <t>王梦颖</t>
  </si>
  <si>
    <t>县城区中心敬老院后勤服务</t>
  </si>
  <si>
    <t>010060202130</t>
  </si>
  <si>
    <t>王丽丽</t>
  </si>
  <si>
    <t>010060203420</t>
  </si>
  <si>
    <t>张秀燕</t>
  </si>
  <si>
    <t>010060201324</t>
  </si>
  <si>
    <t>赵茵</t>
  </si>
  <si>
    <t>屠宰检疫协检员</t>
  </si>
  <si>
    <t>010060200805</t>
  </si>
  <si>
    <t>张钰浛</t>
  </si>
  <si>
    <t>010060201507</t>
  </si>
  <si>
    <t>王雨婷</t>
  </si>
  <si>
    <t>仙居县人力资源和社会保障局</t>
  </si>
  <si>
    <t>办公室</t>
  </si>
  <si>
    <t>010060200318</t>
  </si>
  <si>
    <t>周密密</t>
  </si>
  <si>
    <t>010060204325</t>
  </si>
  <si>
    <t>王琛</t>
  </si>
  <si>
    <t>010060202205</t>
  </si>
  <si>
    <t>胡敏杰</t>
  </si>
  <si>
    <t>高层次人才服务中心</t>
  </si>
  <si>
    <t>010060202615</t>
  </si>
  <si>
    <t>张炜婷</t>
  </si>
  <si>
    <t>010060203809</t>
  </si>
  <si>
    <t>朱奕奕</t>
  </si>
  <si>
    <t>010060200420</t>
  </si>
  <si>
    <t>陈亦轩</t>
  </si>
  <si>
    <t>事业科</t>
  </si>
  <si>
    <t>010060204029</t>
  </si>
  <si>
    <t>潘铭珺</t>
  </si>
  <si>
    <t>010060200305</t>
  </si>
  <si>
    <t>朱勇静</t>
  </si>
  <si>
    <t>010060202424</t>
  </si>
  <si>
    <t>王依柔</t>
  </si>
  <si>
    <t>仲裁科</t>
  </si>
  <si>
    <t>010060200609</t>
  </si>
  <si>
    <t>杨小燕</t>
  </si>
  <si>
    <t>010060203721</t>
  </si>
  <si>
    <t>张朱媛</t>
  </si>
  <si>
    <t>010060201825</t>
  </si>
  <si>
    <t>曹敏泽</t>
  </si>
  <si>
    <t>仙居县人民法院</t>
  </si>
  <si>
    <t>执行辅助A</t>
  </si>
  <si>
    <t>010060200210</t>
  </si>
  <si>
    <t>张玉龙</t>
  </si>
  <si>
    <t>010060203410</t>
  </si>
  <si>
    <t>胡晓俊</t>
  </si>
  <si>
    <t>010060204608</t>
  </si>
  <si>
    <t>张永迪</t>
  </si>
  <si>
    <t>仙居县人民政府行政服务中心</t>
  </si>
  <si>
    <t>综合受理员</t>
  </si>
  <si>
    <t>010060200112</t>
  </si>
  <si>
    <t>吴宇涛</t>
  </si>
  <si>
    <t>010060202430</t>
  </si>
  <si>
    <t>赵梦霞</t>
  </si>
  <si>
    <t>010060202630</t>
  </si>
  <si>
    <t>张颖</t>
  </si>
  <si>
    <t>010060203527</t>
  </si>
  <si>
    <t>吴敏敏</t>
  </si>
  <si>
    <t>010060203703</t>
  </si>
  <si>
    <t>张眉</t>
  </si>
  <si>
    <t>010060204009</t>
  </si>
  <si>
    <t>林燕璇</t>
  </si>
  <si>
    <t>010060202011</t>
  </si>
  <si>
    <t>陈思聪</t>
  </si>
  <si>
    <t>010060204225</t>
  </si>
  <si>
    <t>陈奕默</t>
  </si>
  <si>
    <t>010060203702</t>
  </si>
  <si>
    <t>朱晓婕</t>
  </si>
  <si>
    <t>010060203419</t>
  </si>
  <si>
    <t>詹雪</t>
  </si>
  <si>
    <t>010060204126</t>
  </si>
  <si>
    <t>蒋品沿</t>
  </si>
  <si>
    <t>010060200719</t>
  </si>
  <si>
    <t>胡梦蕾</t>
  </si>
  <si>
    <t>010060202122</t>
  </si>
  <si>
    <t>王奕萱</t>
  </si>
  <si>
    <t>010060201124</t>
  </si>
  <si>
    <t>朱宇炜</t>
  </si>
  <si>
    <t>010060203323</t>
  </si>
  <si>
    <t>沈周燕</t>
  </si>
  <si>
    <t>010060204125</t>
  </si>
  <si>
    <t>徐丹婷</t>
  </si>
  <si>
    <t>010060200706</t>
  </si>
  <si>
    <t>祝国强</t>
  </si>
  <si>
    <t>010060200718</t>
  </si>
  <si>
    <t>周伟东</t>
  </si>
  <si>
    <t>010060201501</t>
  </si>
  <si>
    <t>郑娜静</t>
  </si>
  <si>
    <t>010060202215</t>
  </si>
  <si>
    <t>张理胜</t>
  </si>
  <si>
    <t>010060203326</t>
  </si>
  <si>
    <t>郑滢滢</t>
  </si>
  <si>
    <t>010060200103</t>
  </si>
  <si>
    <t>陈云飞</t>
  </si>
  <si>
    <t>仙居县人民政府南峰街道办事处</t>
  </si>
  <si>
    <t>综合岗位</t>
  </si>
  <si>
    <t>010060203010</t>
  </si>
  <si>
    <t>余箫剑</t>
  </si>
  <si>
    <t>010060203715</t>
  </si>
  <si>
    <t>陈雨轩</t>
  </si>
  <si>
    <t>仙居县市场监督管理局</t>
  </si>
  <si>
    <t>综合管理岗</t>
  </si>
  <si>
    <t>010060200124</t>
  </si>
  <si>
    <t>严姜苗</t>
  </si>
  <si>
    <t>010060201125</t>
  </si>
  <si>
    <t>陈晗浩</t>
  </si>
  <si>
    <t>010060200824</t>
  </si>
  <si>
    <t>陈建翔</t>
  </si>
  <si>
    <t>010060203117</t>
  </si>
  <si>
    <t>张晓晨</t>
  </si>
  <si>
    <t>010060204230</t>
  </si>
  <si>
    <t>龚浩</t>
  </si>
  <si>
    <t>010060204127</t>
  </si>
  <si>
    <t>王勋</t>
  </si>
  <si>
    <t>仙居县委、仙居县人民政府信访局</t>
  </si>
  <si>
    <t>工勤岗位</t>
  </si>
  <si>
    <t>010060202104</t>
  </si>
  <si>
    <t>王燕萍</t>
  </si>
  <si>
    <t>010060201505</t>
  </si>
  <si>
    <t>丁佳媛</t>
  </si>
  <si>
    <t>010060202928</t>
  </si>
  <si>
    <t>杨益青</t>
  </si>
  <si>
    <t>010060200215</t>
  </si>
  <si>
    <t>陈紫惠</t>
  </si>
  <si>
    <t>010060203403</t>
  </si>
  <si>
    <t>顾露萍</t>
  </si>
  <si>
    <t>010060203810</t>
  </si>
  <si>
    <t>王灵芝</t>
  </si>
  <si>
    <t>010060202627</t>
  </si>
  <si>
    <t>张娉婷</t>
  </si>
  <si>
    <t>010060203608</t>
  </si>
  <si>
    <t>王怡静</t>
  </si>
  <si>
    <t>010060202712</t>
  </si>
  <si>
    <t>王宇凌</t>
  </si>
  <si>
    <t>010060200704</t>
  </si>
  <si>
    <t>胡懿蔓</t>
  </si>
  <si>
    <t>010060201412</t>
  </si>
  <si>
    <t>方丽妙</t>
  </si>
  <si>
    <t>010060201714</t>
  </si>
  <si>
    <t>李佳航</t>
  </si>
  <si>
    <t>仙居县委巡察办</t>
  </si>
  <si>
    <t>信息技术辅助岗位</t>
  </si>
  <si>
    <t>010060203730</t>
  </si>
  <si>
    <t>王再林</t>
  </si>
  <si>
    <t>010060202830</t>
  </si>
  <si>
    <t>王俊翔</t>
  </si>
  <si>
    <t>010060200425</t>
  </si>
  <si>
    <t>李晓燕</t>
  </si>
  <si>
    <t>仙居县文化和广电旅游体育局</t>
  </si>
  <si>
    <t>数字媒体</t>
  </si>
  <si>
    <t>010060202026</t>
  </si>
  <si>
    <t>张倩莹</t>
  </si>
  <si>
    <t>010060201709</t>
  </si>
  <si>
    <t>应卓颖</t>
  </si>
  <si>
    <t>010060202917</t>
  </si>
  <si>
    <t>项静静</t>
  </si>
  <si>
    <t>010060203402</t>
  </si>
  <si>
    <t>朱烨彤</t>
  </si>
  <si>
    <t>010060201202</t>
  </si>
  <si>
    <t>陈怡君</t>
  </si>
  <si>
    <t>010060202716</t>
  </si>
  <si>
    <t>曹宏艳</t>
  </si>
  <si>
    <t>010060201905</t>
  </si>
  <si>
    <t>李文娟</t>
  </si>
  <si>
    <t>仙居县医疗保障局</t>
  </si>
  <si>
    <t>医保窗口</t>
  </si>
  <si>
    <t>010060203110</t>
  </si>
  <si>
    <t>李艳蒙</t>
  </si>
  <si>
    <t>010060201205</t>
  </si>
  <si>
    <t>王俊帅</t>
  </si>
  <si>
    <t>010060204322</t>
  </si>
  <si>
    <t>李丹</t>
  </si>
  <si>
    <t>010060203720</t>
  </si>
  <si>
    <t>曹然</t>
  </si>
  <si>
    <t>综合管理A</t>
  </si>
  <si>
    <t>010060200919</t>
  </si>
  <si>
    <t>徐梓峰</t>
  </si>
  <si>
    <t>010060202422</t>
  </si>
  <si>
    <t>吴波</t>
  </si>
  <si>
    <t>010060204614</t>
  </si>
  <si>
    <t>吴佳敏</t>
  </si>
  <si>
    <t>综合管理B</t>
  </si>
  <si>
    <t>010060203005</t>
  </si>
  <si>
    <t>郑燕霞</t>
  </si>
  <si>
    <t>010060201224</t>
  </si>
  <si>
    <t>沈炳辰</t>
  </si>
  <si>
    <t>010060202127</t>
  </si>
  <si>
    <t>暨佳虹</t>
  </si>
  <si>
    <t>仙居县住房和城乡建设局</t>
  </si>
  <si>
    <t>010060200301</t>
  </si>
  <si>
    <t>林柏宇</t>
  </si>
  <si>
    <t>010060203712</t>
  </si>
  <si>
    <t>项一凡</t>
  </si>
  <si>
    <t>010060202504</t>
  </si>
  <si>
    <t>应永旺</t>
  </si>
  <si>
    <t>仙居县综合行政执法局</t>
  </si>
  <si>
    <t>综合执法协管员A</t>
  </si>
  <si>
    <t>010060200817</t>
  </si>
  <si>
    <t>王敏男</t>
  </si>
  <si>
    <t>010060204516</t>
  </si>
  <si>
    <t>徐玮杰</t>
  </si>
  <si>
    <t>010060200602</t>
  </si>
  <si>
    <t>周鲤恩</t>
  </si>
  <si>
    <t>010060200625</t>
  </si>
  <si>
    <t>朱俊宇</t>
  </si>
  <si>
    <t>010060203615</t>
  </si>
  <si>
    <t>许烨滔</t>
  </si>
  <si>
    <t>递补</t>
  </si>
  <si>
    <t>010060200228</t>
  </si>
  <si>
    <t>综合执法协管员B</t>
  </si>
  <si>
    <t>010060200819</t>
  </si>
  <si>
    <t>芦琳雅</t>
  </si>
  <si>
    <t>010060202229</t>
  </si>
  <si>
    <t>吴诗晖</t>
  </si>
  <si>
    <t>010060200509</t>
  </si>
  <si>
    <t>王琼婕</t>
  </si>
  <si>
    <t>010060200729</t>
  </si>
  <si>
    <t>徐婉婷</t>
  </si>
  <si>
    <t>010060204302</t>
  </si>
  <si>
    <t>王少肖</t>
  </si>
</sst>
</file>

<file path=xl/styles.xml><?xml version="1.0" encoding="utf-8"?>
<styleSheet xmlns="http://schemas.openxmlformats.org/spreadsheetml/2006/main">
  <numFmts count="4">
    <numFmt numFmtId="176" formatCode="_ \¥* #,##0_ ;_ \¥* \-#,##0_ ;_ \¥* &quot;-&quot;_ ;_ @_ "/>
    <numFmt numFmtId="43" formatCode="_ * #,##0.00_ ;_ * \-#,##0.00_ ;_ * &quot;-&quot;??_ ;_ @_ "/>
    <numFmt numFmtId="177" formatCode="_ \¥* #,##0.00_ ;_ \¥* \-#,##0.00_ ;_ \¥* &quot;-&quot;??_ ;_ @_ "/>
    <numFmt numFmtId="41" formatCode="_ * #,##0_ ;_ * \-#,##0_ ;_ * &quot;-&quot;_ ;_ @_ "/>
  </numFmts>
  <fonts count="41">
    <font>
      <sz val="11"/>
      <color rgb="FF000000"/>
      <name val="宋体"/>
      <charset val="134"/>
    </font>
    <font>
      <sz val="11"/>
      <name val="宋体"/>
      <charset val="134"/>
    </font>
    <font>
      <sz val="9"/>
      <color rgb="FF000000"/>
      <name val="宋体"/>
      <charset val="134"/>
    </font>
    <font>
      <b/>
      <sz val="11"/>
      <color rgb="FF000000"/>
      <name val="文泉驿微米黑"/>
      <charset val="134"/>
    </font>
    <font>
      <sz val="10"/>
      <color rgb="FF000000"/>
      <name val="Arial Unicode MS"/>
      <charset val="134"/>
    </font>
    <font>
      <sz val="9"/>
      <color rgb="FF000000"/>
      <name val="Arial Unicode MS"/>
      <charset val="134"/>
    </font>
    <font>
      <sz val="10"/>
      <name val="Arial Unicode MS"/>
      <charset val="134"/>
    </font>
    <font>
      <sz val="10"/>
      <name val="文泉驿微米黑"/>
      <charset val="134"/>
    </font>
    <font>
      <sz val="9"/>
      <name val="文泉驿微米黑"/>
      <charset val="134"/>
    </font>
    <font>
      <b/>
      <sz val="11"/>
      <color rgb="FF000000"/>
      <name val="宋体"/>
      <charset val="134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9"/>
      <name val="Arial Unicode MS"/>
      <charset val="134"/>
    </font>
    <font>
      <sz val="10"/>
      <color rgb="FF000000"/>
      <name val="文泉驿微米黑"/>
      <charset val="134"/>
    </font>
    <font>
      <sz val="12"/>
      <color rgb="FF000000"/>
      <name val="宋体"/>
      <charset val="134"/>
    </font>
    <font>
      <b/>
      <sz val="12"/>
      <color rgb="FF000000"/>
      <name val="文泉驿微米黑"/>
      <charset val="134"/>
    </font>
    <font>
      <b/>
      <sz val="10"/>
      <color rgb="FF000000"/>
      <name val="Arial Unicode MS"/>
      <charset val="134"/>
    </font>
    <font>
      <b/>
      <sz val="11"/>
      <color theme="1"/>
      <name val="黑体"/>
      <charset val="134"/>
    </font>
    <font>
      <sz val="11"/>
      <color rgb="FF000000"/>
      <name val="宋体"/>
      <charset val="0"/>
    </font>
    <font>
      <sz val="11"/>
      <color rgb="FFFFFFFF"/>
      <name val="宋体"/>
      <charset val="0"/>
    </font>
    <font>
      <b/>
      <sz val="11"/>
      <color rgb="FFFFFFFF"/>
      <name val="宋体"/>
      <charset val="0"/>
    </font>
    <font>
      <u/>
      <sz val="11"/>
      <color rgb="FF0000FF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0"/>
    </font>
    <font>
      <u/>
      <sz val="11"/>
      <color rgb="FF800080"/>
      <name val="宋体"/>
      <charset val="134"/>
    </font>
    <font>
      <b/>
      <sz val="15"/>
      <color rgb="FF44546A"/>
      <name val="宋体"/>
      <charset val="134"/>
    </font>
    <font>
      <b/>
      <sz val="11"/>
      <color rgb="FF3F3F3F"/>
      <name val="宋体"/>
      <charset val="0"/>
    </font>
    <font>
      <sz val="11"/>
      <color rgb="FF9C0006"/>
      <name val="宋体"/>
      <charset val="0"/>
    </font>
    <font>
      <b/>
      <sz val="11"/>
      <color rgb="FF000000"/>
      <name val="宋体"/>
      <charset val="0"/>
    </font>
    <font>
      <i/>
      <sz val="11"/>
      <color rgb="FF7F7F7F"/>
      <name val="宋体"/>
      <charset val="0"/>
    </font>
    <font>
      <sz val="11"/>
      <color rgb="FF006100"/>
      <name val="宋体"/>
      <charset val="0"/>
    </font>
    <font>
      <sz val="11"/>
      <color rgb="FF9C6500"/>
      <name val="宋体"/>
      <charset val="0"/>
    </font>
    <font>
      <b/>
      <sz val="11"/>
      <color rgb="FFFA7D00"/>
      <name val="宋体"/>
      <charset val="0"/>
    </font>
    <font>
      <b/>
      <sz val="18"/>
      <color rgb="FF44546A"/>
      <name val="宋体"/>
      <charset val="134"/>
    </font>
    <font>
      <sz val="11"/>
      <color rgb="FFFA7D00"/>
      <name val="宋体"/>
      <charset val="0"/>
    </font>
    <font>
      <sz val="11"/>
      <color rgb="FF3F3F76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EA9DB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5B9BD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ACCCEA"/>
      </bottom>
      <diagonal/>
    </border>
  </borders>
  <cellStyleXfs count="49">
    <xf numFmtId="0" fontId="0" fillId="0" borderId="0" applyFill="0">
      <alignment vertical="center"/>
    </xf>
    <xf numFmtId="0" fontId="23" fillId="2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40" fillId="30" borderId="7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7" fillId="17" borderId="7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4" fillId="6" borderId="2" applyNumberFormat="0" applyAlignment="0" applyProtection="0">
      <alignment vertical="center"/>
    </xf>
    <xf numFmtId="0" fontId="31" fillId="17" borderId="5" applyNumberFormat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8" fillId="0" borderId="0" xfId="0" applyFont="1">
      <alignment vertical="center"/>
    </xf>
    <xf numFmtId="49" fontId="1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lc222/Desktop/2022&#24180;&#34892;&#25919;&#20107;&#19994;&#21333;&#20301;&#32534;&#22806;&#20154;&#21592;&#25307;&#32856;&#20844;&#23433;&#36741;&#35686;&#20307;&#33021;&#27979;&#35797;&#32467;&#2652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lc222/Desktop/&#39550;&#39542;&#21592;&#25216;&#33021;&#27979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交警、巡特警职位"/>
      <sheetName val="普通辅警职位"/>
    </sheetNames>
    <sheetDataSet>
      <sheetData sheetId="0">
        <row r="4">
          <cell r="C4" t="str">
            <v>010060201628</v>
          </cell>
          <cell r="D4" t="str">
            <v>交警、巡特警</v>
          </cell>
          <cell r="E4">
            <v>10.6</v>
          </cell>
          <cell r="F4" t="str">
            <v>通过</v>
          </cell>
          <cell r="G4">
            <v>19</v>
          </cell>
          <cell r="H4">
            <v>100</v>
          </cell>
          <cell r="I4">
            <v>3.29</v>
          </cell>
          <cell r="J4">
            <v>100</v>
          </cell>
          <cell r="K4">
            <v>100</v>
          </cell>
        </row>
        <row r="5">
          <cell r="C5" t="str">
            <v>010060204610</v>
          </cell>
          <cell r="D5" t="str">
            <v>交警、巡特警</v>
          </cell>
          <cell r="E5">
            <v>10.5</v>
          </cell>
          <cell r="F5" t="str">
            <v>通过</v>
          </cell>
          <cell r="G5">
            <v>23</v>
          </cell>
          <cell r="H5">
            <v>100</v>
          </cell>
          <cell r="I5">
            <v>3.44</v>
          </cell>
          <cell r="J5">
            <v>85</v>
          </cell>
          <cell r="K5">
            <v>91</v>
          </cell>
        </row>
        <row r="6">
          <cell r="C6" t="str">
            <v>010060202010</v>
          </cell>
          <cell r="D6" t="str">
            <v>交警、巡特警</v>
          </cell>
          <cell r="E6">
            <v>10.9</v>
          </cell>
          <cell r="F6" t="str">
            <v>通过</v>
          </cell>
          <cell r="G6">
            <v>11</v>
          </cell>
          <cell r="H6">
            <v>65</v>
          </cell>
          <cell r="I6">
            <v>3.51</v>
          </cell>
          <cell r="J6">
            <v>75</v>
          </cell>
          <cell r="K6">
            <v>71</v>
          </cell>
        </row>
        <row r="7">
          <cell r="C7" t="str">
            <v>010060203501</v>
          </cell>
          <cell r="D7" t="str">
            <v>交警、巡特警</v>
          </cell>
          <cell r="E7">
            <v>10.8</v>
          </cell>
          <cell r="F7" t="str">
            <v>通过</v>
          </cell>
          <cell r="G7">
            <v>15</v>
          </cell>
          <cell r="H7">
            <v>85</v>
          </cell>
          <cell r="I7">
            <v>3.52</v>
          </cell>
          <cell r="J7">
            <v>75</v>
          </cell>
          <cell r="K7">
            <v>79</v>
          </cell>
        </row>
        <row r="8">
          <cell r="C8" t="str">
            <v>010060200730</v>
          </cell>
          <cell r="D8" t="str">
            <v>交警、巡特警</v>
          </cell>
          <cell r="E8">
            <v>11.3</v>
          </cell>
          <cell r="F8" t="str">
            <v>通过</v>
          </cell>
          <cell r="G8">
            <v>18</v>
          </cell>
          <cell r="H8">
            <v>100</v>
          </cell>
          <cell r="I8">
            <v>3.53</v>
          </cell>
          <cell r="J8">
            <v>75</v>
          </cell>
          <cell r="K8">
            <v>85</v>
          </cell>
        </row>
        <row r="9">
          <cell r="C9" t="str">
            <v>010060202305</v>
          </cell>
          <cell r="D9" t="str">
            <v>交警、巡特警</v>
          </cell>
          <cell r="E9">
            <v>10.6</v>
          </cell>
          <cell r="F9" t="str">
            <v>通过</v>
          </cell>
          <cell r="G9">
            <v>9</v>
          </cell>
          <cell r="H9">
            <v>55</v>
          </cell>
          <cell r="I9">
            <v>4.02</v>
          </cell>
          <cell r="J9">
            <v>65</v>
          </cell>
          <cell r="K9">
            <v>61</v>
          </cell>
        </row>
        <row r="10">
          <cell r="C10" t="str">
            <v>010060200721</v>
          </cell>
          <cell r="D10" t="str">
            <v>交警、巡特警</v>
          </cell>
          <cell r="E10">
            <v>11.6</v>
          </cell>
          <cell r="F10" t="str">
            <v>通过</v>
          </cell>
          <cell r="G10">
            <v>11</v>
          </cell>
          <cell r="H10">
            <v>65</v>
          </cell>
          <cell r="I10">
            <v>4.05</v>
          </cell>
          <cell r="J10">
            <v>65</v>
          </cell>
          <cell r="K10">
            <v>65</v>
          </cell>
        </row>
        <row r="11">
          <cell r="C11" t="str">
            <v>010060203520</v>
          </cell>
          <cell r="D11" t="str">
            <v>交警、巡特警</v>
          </cell>
          <cell r="E11">
            <v>10.5</v>
          </cell>
          <cell r="F11" t="str">
            <v>通过</v>
          </cell>
          <cell r="G11">
            <v>11</v>
          </cell>
          <cell r="H11">
            <v>65</v>
          </cell>
          <cell r="I11">
            <v>4.06</v>
          </cell>
          <cell r="J11">
            <v>60</v>
          </cell>
          <cell r="K11">
            <v>62</v>
          </cell>
        </row>
        <row r="12">
          <cell r="C12" t="str">
            <v>010060204326</v>
          </cell>
          <cell r="D12" t="str">
            <v>交警、巡特警</v>
          </cell>
          <cell r="E12">
            <v>10.8</v>
          </cell>
          <cell r="F12" t="str">
            <v>通过</v>
          </cell>
          <cell r="G12">
            <v>18</v>
          </cell>
          <cell r="H12">
            <v>100</v>
          </cell>
          <cell r="I12">
            <v>4.08</v>
          </cell>
          <cell r="J12">
            <v>60</v>
          </cell>
          <cell r="K12">
            <v>76</v>
          </cell>
        </row>
        <row r="13">
          <cell r="C13" t="str">
            <v>010060204013</v>
          </cell>
          <cell r="D13" t="str">
            <v>交警、巡特警</v>
          </cell>
          <cell r="E13">
            <v>11.2</v>
          </cell>
          <cell r="F13" t="str">
            <v>通过</v>
          </cell>
          <cell r="G13">
            <v>11</v>
          </cell>
          <cell r="H13">
            <v>65</v>
          </cell>
          <cell r="I13">
            <v>4.11</v>
          </cell>
          <cell r="J13">
            <v>55</v>
          </cell>
          <cell r="K13">
            <v>59</v>
          </cell>
        </row>
        <row r="14">
          <cell r="C14" t="str">
            <v>010060202507</v>
          </cell>
          <cell r="D14" t="str">
            <v>交警、巡特警</v>
          </cell>
          <cell r="E14">
            <v>11.2</v>
          </cell>
          <cell r="F14" t="str">
            <v>通过</v>
          </cell>
          <cell r="G14">
            <v>13</v>
          </cell>
          <cell r="H14">
            <v>75</v>
          </cell>
          <cell r="I14">
            <v>4.14</v>
          </cell>
          <cell r="J14">
            <v>55</v>
          </cell>
          <cell r="K14">
            <v>63</v>
          </cell>
        </row>
        <row r="15">
          <cell r="C15" t="str">
            <v>010060201516</v>
          </cell>
          <cell r="D15" t="str">
            <v>交警、巡特警</v>
          </cell>
          <cell r="E15">
            <v>11.1</v>
          </cell>
          <cell r="F15" t="str">
            <v>通过</v>
          </cell>
          <cell r="G15">
            <v>15</v>
          </cell>
          <cell r="H15">
            <v>85</v>
          </cell>
          <cell r="I15">
            <v>4.15</v>
          </cell>
          <cell r="J15">
            <v>55</v>
          </cell>
          <cell r="K15">
            <v>67</v>
          </cell>
        </row>
        <row r="16">
          <cell r="C16" t="str">
            <v>010060203305</v>
          </cell>
          <cell r="D16" t="str">
            <v>交警、巡特警</v>
          </cell>
          <cell r="E16">
            <v>10.6</v>
          </cell>
          <cell r="F16" t="str">
            <v>通过</v>
          </cell>
          <cell r="G16">
            <v>9</v>
          </cell>
          <cell r="H16">
            <v>55</v>
          </cell>
          <cell r="I16">
            <v>4.15</v>
          </cell>
          <cell r="J16">
            <v>55</v>
          </cell>
          <cell r="K16">
            <v>55</v>
          </cell>
        </row>
        <row r="17">
          <cell r="C17" t="str">
            <v>010060204601</v>
          </cell>
          <cell r="D17" t="str">
            <v>交警、巡特警</v>
          </cell>
          <cell r="E17">
            <v>10.8</v>
          </cell>
          <cell r="F17" t="str">
            <v>通过</v>
          </cell>
          <cell r="G17">
            <v>21</v>
          </cell>
          <cell r="H17">
            <v>100</v>
          </cell>
          <cell r="I17">
            <v>4.16</v>
          </cell>
          <cell r="J17">
            <v>50</v>
          </cell>
          <cell r="K17">
            <v>70</v>
          </cell>
        </row>
        <row r="18">
          <cell r="C18" t="str">
            <v>010060203309</v>
          </cell>
          <cell r="D18" t="str">
            <v>交警、巡特警</v>
          </cell>
          <cell r="E18">
            <v>10.4</v>
          </cell>
          <cell r="F18" t="str">
            <v>通过</v>
          </cell>
          <cell r="G18">
            <v>10</v>
          </cell>
          <cell r="H18">
            <v>60</v>
          </cell>
          <cell r="I18">
            <v>4.19</v>
          </cell>
          <cell r="J18">
            <v>50</v>
          </cell>
          <cell r="K18">
            <v>54</v>
          </cell>
        </row>
        <row r="19">
          <cell r="C19" t="str">
            <v>010060204120</v>
          </cell>
          <cell r="D19" t="str">
            <v>交警、巡特警</v>
          </cell>
          <cell r="E19">
            <v>11.1</v>
          </cell>
          <cell r="F19" t="str">
            <v>通过</v>
          </cell>
          <cell r="G19">
            <v>7</v>
          </cell>
          <cell r="H19">
            <v>45</v>
          </cell>
          <cell r="I19">
            <v>4.19</v>
          </cell>
          <cell r="J19">
            <v>50</v>
          </cell>
          <cell r="K19">
            <v>48</v>
          </cell>
        </row>
        <row r="20">
          <cell r="C20" t="str">
            <v>010060200130</v>
          </cell>
          <cell r="D20" t="str">
            <v>交警、巡特警</v>
          </cell>
          <cell r="E20">
            <v>11.9</v>
          </cell>
          <cell r="F20" t="str">
            <v>通过</v>
          </cell>
          <cell r="G20">
            <v>4</v>
          </cell>
          <cell r="H20">
            <v>30</v>
          </cell>
          <cell r="I20">
            <v>4.19</v>
          </cell>
          <cell r="J20">
            <v>50</v>
          </cell>
          <cell r="K20">
            <v>42</v>
          </cell>
        </row>
        <row r="21">
          <cell r="C21" t="str">
            <v>010060201523</v>
          </cell>
          <cell r="D21" t="str">
            <v>交警、巡特警</v>
          </cell>
          <cell r="E21">
            <v>11.1</v>
          </cell>
          <cell r="F21" t="str">
            <v>通过</v>
          </cell>
          <cell r="G21">
            <v>4</v>
          </cell>
          <cell r="H21">
            <v>30</v>
          </cell>
          <cell r="I21">
            <v>4.24</v>
          </cell>
          <cell r="J21">
            <v>45</v>
          </cell>
          <cell r="K21">
            <v>39</v>
          </cell>
        </row>
        <row r="22">
          <cell r="C22" t="str">
            <v>010060203717</v>
          </cell>
          <cell r="D22" t="str">
            <v>交警、巡特警</v>
          </cell>
          <cell r="E22">
            <v>10.3</v>
          </cell>
          <cell r="F22" t="str">
            <v>通过</v>
          </cell>
          <cell r="G22">
            <v>8</v>
          </cell>
          <cell r="H22">
            <v>50</v>
          </cell>
          <cell r="I22">
            <v>4.29</v>
          </cell>
          <cell r="J22">
            <v>40</v>
          </cell>
          <cell r="K22">
            <v>44</v>
          </cell>
        </row>
        <row r="23">
          <cell r="C23" t="str">
            <v>010060201109</v>
          </cell>
          <cell r="D23" t="str">
            <v>交警、巡特警</v>
          </cell>
          <cell r="E23">
            <v>10.8</v>
          </cell>
          <cell r="F23" t="str">
            <v>通过</v>
          </cell>
          <cell r="G23">
            <v>4</v>
          </cell>
          <cell r="H23">
            <v>30</v>
          </cell>
          <cell r="I23">
            <v>4.35</v>
          </cell>
          <cell r="J23">
            <v>35</v>
          </cell>
          <cell r="K23">
            <v>33</v>
          </cell>
        </row>
        <row r="24">
          <cell r="C24" t="str">
            <v>010060203524</v>
          </cell>
          <cell r="D24" t="str">
            <v>交警、巡特警</v>
          </cell>
          <cell r="E24">
            <v>11</v>
          </cell>
          <cell r="F24" t="str">
            <v>通过</v>
          </cell>
          <cell r="G24">
            <v>3</v>
          </cell>
          <cell r="H24">
            <v>25</v>
          </cell>
          <cell r="I24">
            <v>4.53</v>
          </cell>
          <cell r="J24">
            <v>15</v>
          </cell>
          <cell r="K24">
            <v>19</v>
          </cell>
        </row>
        <row r="25">
          <cell r="C25" t="str">
            <v>010060202913</v>
          </cell>
          <cell r="D25" t="str">
            <v>交警、巡特警</v>
          </cell>
          <cell r="E25">
            <v>11.4</v>
          </cell>
          <cell r="F25" t="str">
            <v>通过</v>
          </cell>
          <cell r="G25">
            <v>7</v>
          </cell>
          <cell r="H25">
            <v>45</v>
          </cell>
          <cell r="I25">
            <v>5.24</v>
          </cell>
          <cell r="J25">
            <v>0</v>
          </cell>
          <cell r="K25" t="str">
            <v>不合格</v>
          </cell>
        </row>
        <row r="26">
          <cell r="C26" t="str">
            <v>010060203425</v>
          </cell>
          <cell r="D26" t="str">
            <v>交警、巡特警</v>
          </cell>
        </row>
        <row r="26">
          <cell r="F26" t="str">
            <v>不通过</v>
          </cell>
          <cell r="G26">
            <v>14</v>
          </cell>
          <cell r="H26">
            <v>80</v>
          </cell>
        </row>
        <row r="26">
          <cell r="K26" t="str">
            <v>不合格</v>
          </cell>
        </row>
        <row r="27">
          <cell r="C27" t="str">
            <v>010060202603</v>
          </cell>
          <cell r="D27" t="str">
            <v>交警、巡特警</v>
          </cell>
        </row>
        <row r="27">
          <cell r="F27" t="str">
            <v>不通过</v>
          </cell>
          <cell r="G27">
            <v>1</v>
          </cell>
          <cell r="H27">
            <v>10</v>
          </cell>
        </row>
        <row r="27">
          <cell r="K27" t="str">
            <v>不合格</v>
          </cell>
        </row>
        <row r="28">
          <cell r="C28" t="str">
            <v>010060201730</v>
          </cell>
          <cell r="D28" t="str">
            <v>交警、巡特警</v>
          </cell>
        </row>
        <row r="28">
          <cell r="K28" t="str">
            <v>缺考</v>
          </cell>
        </row>
      </sheetData>
      <sheetData sheetId="1">
        <row r="3">
          <cell r="C3" t="str">
            <v>010060203118</v>
          </cell>
          <cell r="D3" t="str">
            <v>普通辅警</v>
          </cell>
          <cell r="E3">
            <v>11.1</v>
          </cell>
          <cell r="F3" t="str">
            <v>通过</v>
          </cell>
          <cell r="G3">
            <v>4.09</v>
          </cell>
          <cell r="H3" t="str">
            <v>合格</v>
          </cell>
        </row>
        <row r="4">
          <cell r="C4" t="str">
            <v>010060201620</v>
          </cell>
          <cell r="D4" t="str">
            <v>普通辅警</v>
          </cell>
          <cell r="E4">
            <v>12</v>
          </cell>
          <cell r="F4" t="str">
            <v>通过</v>
          </cell>
          <cell r="G4">
            <v>4.19</v>
          </cell>
          <cell r="H4" t="str">
            <v>合格</v>
          </cell>
        </row>
        <row r="5">
          <cell r="C5" t="str">
            <v>010060204528</v>
          </cell>
          <cell r="D5" t="str">
            <v>普通辅警</v>
          </cell>
          <cell r="E5">
            <v>11.5</v>
          </cell>
          <cell r="F5" t="str">
            <v>通过</v>
          </cell>
          <cell r="G5">
            <v>4.24</v>
          </cell>
          <cell r="H5" t="str">
            <v>合格</v>
          </cell>
        </row>
        <row r="6">
          <cell r="C6" t="str">
            <v>010060201319</v>
          </cell>
          <cell r="D6" t="str">
            <v>普通辅警</v>
          </cell>
          <cell r="E6">
            <v>11.3</v>
          </cell>
          <cell r="F6" t="str">
            <v>通过</v>
          </cell>
          <cell r="G6">
            <v>4.02</v>
          </cell>
          <cell r="H6" t="str">
            <v>合格</v>
          </cell>
        </row>
        <row r="7">
          <cell r="C7" t="str">
            <v>010060200902</v>
          </cell>
          <cell r="D7" t="str">
            <v>普通辅警</v>
          </cell>
          <cell r="E7">
            <v>11.3</v>
          </cell>
          <cell r="F7" t="str">
            <v>通过</v>
          </cell>
          <cell r="G7">
            <v>4.26</v>
          </cell>
          <cell r="H7" t="str">
            <v>合格</v>
          </cell>
        </row>
        <row r="8">
          <cell r="C8" t="str">
            <v>010060203915</v>
          </cell>
          <cell r="D8" t="str">
            <v>普通辅警</v>
          </cell>
          <cell r="E8">
            <v>11.4</v>
          </cell>
          <cell r="F8" t="str">
            <v>通过</v>
          </cell>
          <cell r="G8">
            <v>4.02</v>
          </cell>
          <cell r="H8" t="str">
            <v>合格</v>
          </cell>
        </row>
        <row r="9">
          <cell r="C9" t="str">
            <v>010060203107</v>
          </cell>
          <cell r="D9" t="str">
            <v>普通辅警</v>
          </cell>
          <cell r="E9">
            <v>10.3</v>
          </cell>
          <cell r="F9" t="str">
            <v>通过</v>
          </cell>
          <cell r="G9">
            <v>3.57</v>
          </cell>
          <cell r="H9" t="str">
            <v>合格</v>
          </cell>
        </row>
        <row r="10">
          <cell r="C10" t="str">
            <v>010060202108</v>
          </cell>
          <cell r="D10" t="str">
            <v>普通辅警</v>
          </cell>
          <cell r="E10">
            <v>10.3</v>
          </cell>
          <cell r="F10" t="str">
            <v>通过</v>
          </cell>
          <cell r="G10">
            <v>3.48</v>
          </cell>
          <cell r="H10" t="str">
            <v>合格</v>
          </cell>
        </row>
        <row r="11">
          <cell r="C11" t="str">
            <v>010060200117</v>
          </cell>
          <cell r="D11" t="str">
            <v>普通辅警</v>
          </cell>
          <cell r="E11">
            <v>11.1</v>
          </cell>
          <cell r="F11" t="str">
            <v>通过</v>
          </cell>
          <cell r="G11">
            <v>4.38</v>
          </cell>
          <cell r="H11" t="str">
            <v>合格</v>
          </cell>
        </row>
        <row r="12">
          <cell r="C12" t="str">
            <v>010060203713</v>
          </cell>
          <cell r="D12" t="str">
            <v>普通辅警</v>
          </cell>
          <cell r="E12">
            <v>11.1</v>
          </cell>
          <cell r="F12" t="str">
            <v>通过</v>
          </cell>
          <cell r="G12">
            <v>4.09</v>
          </cell>
          <cell r="H12" t="str">
            <v>合格</v>
          </cell>
        </row>
        <row r="13">
          <cell r="C13" t="str">
            <v>010060202719</v>
          </cell>
          <cell r="D13" t="str">
            <v>普通辅警</v>
          </cell>
          <cell r="E13">
            <v>11.7</v>
          </cell>
          <cell r="F13" t="str">
            <v>通过</v>
          </cell>
          <cell r="G13">
            <v>4.31</v>
          </cell>
          <cell r="H13" t="str">
            <v>合格</v>
          </cell>
        </row>
        <row r="14">
          <cell r="C14" t="str">
            <v>010060201209</v>
          </cell>
          <cell r="D14" t="str">
            <v>普通辅警</v>
          </cell>
          <cell r="E14">
            <v>10.7</v>
          </cell>
          <cell r="F14" t="str">
            <v>通过</v>
          </cell>
          <cell r="G14">
            <v>4.39</v>
          </cell>
          <cell r="H14" t="str">
            <v>合格</v>
          </cell>
        </row>
        <row r="15">
          <cell r="C15" t="str">
            <v>010060201701</v>
          </cell>
          <cell r="D15" t="str">
            <v>普通辅警</v>
          </cell>
          <cell r="E15">
            <v>10.7</v>
          </cell>
          <cell r="F15" t="str">
            <v>通过</v>
          </cell>
          <cell r="G15">
            <v>3.52</v>
          </cell>
          <cell r="H15" t="str">
            <v>合格</v>
          </cell>
        </row>
        <row r="16">
          <cell r="C16" t="str">
            <v>010060204209</v>
          </cell>
          <cell r="D16" t="str">
            <v>普通辅警</v>
          </cell>
          <cell r="E16">
            <v>10.7</v>
          </cell>
          <cell r="F16" t="str">
            <v>通过</v>
          </cell>
          <cell r="G16">
            <v>4.07</v>
          </cell>
          <cell r="H16" t="str">
            <v>合格</v>
          </cell>
        </row>
        <row r="17">
          <cell r="C17" t="str">
            <v>010060201223</v>
          </cell>
          <cell r="D17" t="str">
            <v>普通辅警</v>
          </cell>
          <cell r="E17">
            <v>10.7</v>
          </cell>
          <cell r="F17" t="str">
            <v>通过</v>
          </cell>
          <cell r="G17">
            <v>4.16</v>
          </cell>
          <cell r="H17" t="str">
            <v>合格</v>
          </cell>
        </row>
        <row r="18">
          <cell r="C18" t="str">
            <v>010060202301</v>
          </cell>
          <cell r="D18" t="str">
            <v>普通辅警</v>
          </cell>
          <cell r="E18">
            <v>11.8</v>
          </cell>
          <cell r="F18" t="str">
            <v>通过</v>
          </cell>
          <cell r="G18">
            <v>4.16</v>
          </cell>
          <cell r="H18" t="str">
            <v>合格</v>
          </cell>
        </row>
        <row r="19">
          <cell r="C19" t="str">
            <v>010060203210</v>
          </cell>
          <cell r="D19" t="str">
            <v>普通辅警</v>
          </cell>
          <cell r="E19">
            <v>10.7</v>
          </cell>
          <cell r="F19" t="str">
            <v>通过</v>
          </cell>
          <cell r="G19">
            <v>4.17</v>
          </cell>
          <cell r="H19" t="str">
            <v>合格</v>
          </cell>
        </row>
        <row r="20">
          <cell r="C20" t="str">
            <v>010060202324</v>
          </cell>
          <cell r="D20" t="str">
            <v>普通辅警</v>
          </cell>
          <cell r="E20">
            <v>11.7</v>
          </cell>
          <cell r="F20" t="str">
            <v>通过</v>
          </cell>
          <cell r="G20">
            <v>4.19</v>
          </cell>
          <cell r="H20" t="str">
            <v>合格</v>
          </cell>
        </row>
        <row r="21">
          <cell r="C21" t="str">
            <v>010060203616</v>
          </cell>
          <cell r="D21" t="str">
            <v>普通辅警</v>
          </cell>
          <cell r="E21">
            <v>10.9</v>
          </cell>
          <cell r="F21" t="str">
            <v>通过</v>
          </cell>
          <cell r="G21" t="str">
            <v>4.50</v>
          </cell>
          <cell r="H21" t="str">
            <v>合格</v>
          </cell>
        </row>
        <row r="22">
          <cell r="C22" t="str">
            <v>010060201930</v>
          </cell>
          <cell r="D22" t="str">
            <v>普通辅警</v>
          </cell>
          <cell r="E22">
            <v>11.5</v>
          </cell>
          <cell r="F22" t="str">
            <v>通过</v>
          </cell>
          <cell r="G22">
            <v>4.33</v>
          </cell>
          <cell r="H22" t="str">
            <v>合格</v>
          </cell>
        </row>
        <row r="23">
          <cell r="C23" t="str">
            <v>010060202202</v>
          </cell>
          <cell r="D23" t="str">
            <v>普通辅警</v>
          </cell>
          <cell r="E23">
            <v>11</v>
          </cell>
          <cell r="F23" t="str">
            <v>通过</v>
          </cell>
          <cell r="G23">
            <v>4.18</v>
          </cell>
          <cell r="H23" t="str">
            <v>合格</v>
          </cell>
        </row>
        <row r="24">
          <cell r="C24" t="str">
            <v>010060200514</v>
          </cell>
          <cell r="D24" t="str">
            <v>普通辅警</v>
          </cell>
          <cell r="E24">
            <v>11</v>
          </cell>
          <cell r="F24" t="str">
            <v>通过</v>
          </cell>
          <cell r="G24">
            <v>4.23</v>
          </cell>
          <cell r="H24" t="str">
            <v>合格</v>
          </cell>
        </row>
        <row r="25">
          <cell r="C25" t="str">
            <v>010060204329</v>
          </cell>
          <cell r="D25" t="str">
            <v>普通辅警</v>
          </cell>
          <cell r="E25">
            <v>10.8</v>
          </cell>
          <cell r="F25" t="str">
            <v>通过</v>
          </cell>
          <cell r="G25">
            <v>4.17</v>
          </cell>
          <cell r="H25" t="str">
            <v>合格</v>
          </cell>
        </row>
        <row r="26">
          <cell r="C26" t="str">
            <v>010060203016</v>
          </cell>
          <cell r="D26" t="str">
            <v>普通辅警</v>
          </cell>
          <cell r="E26">
            <v>11.4</v>
          </cell>
          <cell r="F26" t="str">
            <v>通过</v>
          </cell>
          <cell r="G26">
            <v>4.29</v>
          </cell>
          <cell r="H26" t="str">
            <v>合格</v>
          </cell>
        </row>
        <row r="27">
          <cell r="C27" t="str">
            <v>010060200623</v>
          </cell>
          <cell r="D27" t="str">
            <v>普通辅警</v>
          </cell>
          <cell r="E27">
            <v>11.8</v>
          </cell>
          <cell r="F27" t="str">
            <v>通过</v>
          </cell>
          <cell r="G27">
            <v>4.52</v>
          </cell>
          <cell r="H27" t="str">
            <v>合格</v>
          </cell>
        </row>
        <row r="28">
          <cell r="C28" t="str">
            <v>010060201406</v>
          </cell>
          <cell r="D28" t="str">
            <v>普通辅警</v>
          </cell>
          <cell r="E28">
            <v>11</v>
          </cell>
          <cell r="F28" t="str">
            <v>通过</v>
          </cell>
          <cell r="G28">
            <v>4.23</v>
          </cell>
          <cell r="H28" t="str">
            <v>合格</v>
          </cell>
        </row>
        <row r="29">
          <cell r="C29" t="str">
            <v>010060203213</v>
          </cell>
          <cell r="D29" t="str">
            <v>普通辅警</v>
          </cell>
          <cell r="E29">
            <v>11.2</v>
          </cell>
          <cell r="F29" t="str">
            <v>通过</v>
          </cell>
          <cell r="G29">
            <v>4.07</v>
          </cell>
          <cell r="H29" t="str">
            <v>合格</v>
          </cell>
        </row>
        <row r="30">
          <cell r="C30" t="str">
            <v>010060201517</v>
          </cell>
          <cell r="D30" t="str">
            <v>普通辅警</v>
          </cell>
          <cell r="E30">
            <v>11.9</v>
          </cell>
          <cell r="F30" t="str">
            <v>通过</v>
          </cell>
          <cell r="G30">
            <v>4.28</v>
          </cell>
          <cell r="H30" t="str">
            <v>合格</v>
          </cell>
        </row>
        <row r="31">
          <cell r="C31" t="str">
            <v>010060201509</v>
          </cell>
          <cell r="D31" t="str">
            <v>普通辅警</v>
          </cell>
          <cell r="E31">
            <v>12</v>
          </cell>
          <cell r="F31" t="str">
            <v>通过</v>
          </cell>
          <cell r="G31">
            <v>4.26</v>
          </cell>
          <cell r="H31" t="str">
            <v>合格</v>
          </cell>
        </row>
        <row r="32">
          <cell r="C32" t="str">
            <v>010060200211</v>
          </cell>
          <cell r="D32" t="str">
            <v>普通辅警</v>
          </cell>
          <cell r="E32">
            <v>10.9</v>
          </cell>
          <cell r="F32" t="str">
            <v>通过</v>
          </cell>
          <cell r="G32">
            <v>4.12</v>
          </cell>
          <cell r="H32" t="str">
            <v>合格</v>
          </cell>
        </row>
        <row r="33">
          <cell r="C33" t="str">
            <v>010060204026</v>
          </cell>
          <cell r="D33" t="str">
            <v>普通辅警</v>
          </cell>
          <cell r="E33">
            <v>11</v>
          </cell>
          <cell r="F33" t="str">
            <v>通过</v>
          </cell>
          <cell r="G33" t="str">
            <v>4.30</v>
          </cell>
          <cell r="H33" t="str">
            <v>合格</v>
          </cell>
        </row>
        <row r="34">
          <cell r="C34" t="str">
            <v>010060203022</v>
          </cell>
          <cell r="D34" t="str">
            <v>普通辅警</v>
          </cell>
          <cell r="E34">
            <v>12.4</v>
          </cell>
          <cell r="F34" t="str">
            <v>通过</v>
          </cell>
          <cell r="G34">
            <v>4.45</v>
          </cell>
          <cell r="H34" t="str">
            <v>合格</v>
          </cell>
        </row>
        <row r="35">
          <cell r="C35" t="str">
            <v>010060203308</v>
          </cell>
          <cell r="D35" t="str">
            <v>普通辅警</v>
          </cell>
          <cell r="E35">
            <v>10.9</v>
          </cell>
          <cell r="F35" t="str">
            <v>通过</v>
          </cell>
          <cell r="G35">
            <v>4.44</v>
          </cell>
          <cell r="H35" t="str">
            <v>合格</v>
          </cell>
        </row>
        <row r="36">
          <cell r="C36" t="str">
            <v>010060203821</v>
          </cell>
          <cell r="D36" t="str">
            <v>普通辅警</v>
          </cell>
          <cell r="E36">
            <v>13</v>
          </cell>
          <cell r="F36" t="str">
            <v>通过</v>
          </cell>
          <cell r="G36">
            <v>4.49</v>
          </cell>
          <cell r="H36" t="str">
            <v>合格</v>
          </cell>
        </row>
        <row r="37">
          <cell r="C37" t="str">
            <v>010060201409</v>
          </cell>
          <cell r="D37" t="str">
            <v>普通辅警</v>
          </cell>
          <cell r="E37">
            <v>11.9</v>
          </cell>
          <cell r="F37" t="str">
            <v>通过</v>
          </cell>
          <cell r="G37">
            <v>4.45</v>
          </cell>
          <cell r="H37" t="str">
            <v>合格</v>
          </cell>
        </row>
        <row r="38">
          <cell r="C38" t="str">
            <v>010060201420</v>
          </cell>
          <cell r="D38" t="str">
            <v>普通辅警</v>
          </cell>
          <cell r="E38">
            <v>11.7</v>
          </cell>
          <cell r="F38" t="str">
            <v>通过</v>
          </cell>
          <cell r="G38">
            <v>4.36</v>
          </cell>
          <cell r="H38" t="str">
            <v>合格</v>
          </cell>
        </row>
        <row r="39">
          <cell r="C39" t="str">
            <v>010060200306</v>
          </cell>
          <cell r="D39" t="str">
            <v>普通辅警</v>
          </cell>
          <cell r="E39">
            <v>12.2</v>
          </cell>
          <cell r="F39" t="str">
            <v>通过</v>
          </cell>
          <cell r="G39">
            <v>4.28</v>
          </cell>
          <cell r="H39" t="str">
            <v>合格</v>
          </cell>
        </row>
        <row r="40">
          <cell r="C40" t="str">
            <v>010060200327</v>
          </cell>
          <cell r="D40" t="str">
            <v>普通辅警</v>
          </cell>
          <cell r="E40">
            <v>11.4</v>
          </cell>
          <cell r="F40" t="str">
            <v>通过</v>
          </cell>
          <cell r="G40">
            <v>4.33</v>
          </cell>
          <cell r="H40" t="str">
            <v>合格</v>
          </cell>
        </row>
        <row r="41">
          <cell r="C41" t="str">
            <v>010060200430</v>
          </cell>
          <cell r="D41" t="str">
            <v>普通辅警</v>
          </cell>
          <cell r="E41">
            <v>11.8</v>
          </cell>
          <cell r="F41" t="str">
            <v>通过</v>
          </cell>
          <cell r="G41">
            <v>4.43</v>
          </cell>
          <cell r="H41" t="str">
            <v>合格</v>
          </cell>
        </row>
        <row r="42">
          <cell r="C42" t="str">
            <v>010060202315</v>
          </cell>
          <cell r="D42" t="str">
            <v>普通辅警</v>
          </cell>
          <cell r="E42">
            <v>11.4</v>
          </cell>
          <cell r="F42" t="str">
            <v>通过</v>
          </cell>
          <cell r="G42" t="str">
            <v>4.10</v>
          </cell>
          <cell r="H42" t="str">
            <v>合格</v>
          </cell>
        </row>
        <row r="43">
          <cell r="C43" t="str">
            <v>010060203108</v>
          </cell>
          <cell r="D43" t="str">
            <v>普通辅警</v>
          </cell>
          <cell r="E43">
            <v>11.7</v>
          </cell>
          <cell r="F43" t="str">
            <v>通过</v>
          </cell>
          <cell r="G43">
            <v>4.26</v>
          </cell>
          <cell r="H43" t="str">
            <v>合格</v>
          </cell>
        </row>
        <row r="44">
          <cell r="C44" t="str">
            <v>010060201725</v>
          </cell>
          <cell r="D44" t="str">
            <v>普通辅警</v>
          </cell>
          <cell r="E44">
            <v>11</v>
          </cell>
          <cell r="F44" t="str">
            <v>通过</v>
          </cell>
          <cell r="G44">
            <v>4.32</v>
          </cell>
          <cell r="H44" t="str">
            <v>合格</v>
          </cell>
        </row>
        <row r="45">
          <cell r="C45" t="str">
            <v>010060202511</v>
          </cell>
          <cell r="D45" t="str">
            <v>普通辅警</v>
          </cell>
          <cell r="E45">
            <v>12.2</v>
          </cell>
          <cell r="F45" t="str">
            <v>通过</v>
          </cell>
          <cell r="G45" t="str">
            <v>4.20</v>
          </cell>
          <cell r="H45" t="str">
            <v>合格</v>
          </cell>
        </row>
        <row r="46">
          <cell r="C46" t="str">
            <v>010060204515</v>
          </cell>
          <cell r="D46" t="str">
            <v>普通辅警</v>
          </cell>
          <cell r="E46">
            <v>11.4</v>
          </cell>
          <cell r="F46" t="str">
            <v>通过</v>
          </cell>
          <cell r="G46" t="str">
            <v>放弃</v>
          </cell>
          <cell r="H46" t="str">
            <v>不合格</v>
          </cell>
        </row>
        <row r="47">
          <cell r="C47" t="str">
            <v>010060204328</v>
          </cell>
          <cell r="D47" t="str">
            <v>普通辅警</v>
          </cell>
          <cell r="E47">
            <v>10.9</v>
          </cell>
          <cell r="F47" t="str">
            <v>通过</v>
          </cell>
          <cell r="G47" t="str">
            <v>放弃</v>
          </cell>
          <cell r="H47" t="str">
            <v>不合格</v>
          </cell>
        </row>
        <row r="48">
          <cell r="C48" t="str">
            <v>010060202201</v>
          </cell>
          <cell r="D48" t="str">
            <v>普通辅警</v>
          </cell>
        </row>
        <row r="48">
          <cell r="F48" t="str">
            <v>不通过</v>
          </cell>
        </row>
        <row r="48">
          <cell r="H48" t="str">
            <v>不合格</v>
          </cell>
        </row>
        <row r="49">
          <cell r="C49" t="str">
            <v>010060200122</v>
          </cell>
          <cell r="D49" t="str">
            <v>普通辅警</v>
          </cell>
        </row>
        <row r="49">
          <cell r="F49" t="str">
            <v>不通过</v>
          </cell>
        </row>
        <row r="49">
          <cell r="H49" t="str">
            <v>不合格</v>
          </cell>
        </row>
        <row r="50">
          <cell r="C50" t="str">
            <v>010060201019</v>
          </cell>
          <cell r="D50" t="str">
            <v>普通辅警</v>
          </cell>
        </row>
        <row r="50">
          <cell r="F50" t="str">
            <v>不通过</v>
          </cell>
        </row>
        <row r="50">
          <cell r="H50" t="str">
            <v>不合格</v>
          </cell>
        </row>
        <row r="51">
          <cell r="C51" t="str">
            <v>010060203511</v>
          </cell>
          <cell r="D51" t="str">
            <v>普通辅警</v>
          </cell>
        </row>
        <row r="51">
          <cell r="F51" t="str">
            <v>不通过</v>
          </cell>
        </row>
        <row r="51">
          <cell r="H51" t="str">
            <v>不合格</v>
          </cell>
        </row>
        <row r="52">
          <cell r="C52" t="str">
            <v>010060200516</v>
          </cell>
          <cell r="D52" t="str">
            <v>普通辅警</v>
          </cell>
        </row>
        <row r="52">
          <cell r="F52" t="str">
            <v>不通过</v>
          </cell>
        </row>
        <row r="52">
          <cell r="H52" t="str">
            <v>不合格</v>
          </cell>
        </row>
        <row r="53">
          <cell r="C53" t="str">
            <v>010060200126</v>
          </cell>
          <cell r="D53" t="str">
            <v>普通辅警</v>
          </cell>
        </row>
        <row r="53">
          <cell r="F53" t="str">
            <v>不通过</v>
          </cell>
        </row>
        <row r="53">
          <cell r="H53" t="str">
            <v>不合格</v>
          </cell>
        </row>
        <row r="54">
          <cell r="C54" t="str">
            <v>010060201502</v>
          </cell>
          <cell r="D54" t="str">
            <v>普通辅警</v>
          </cell>
        </row>
        <row r="54">
          <cell r="H54" t="str">
            <v>缺考</v>
          </cell>
        </row>
        <row r="55">
          <cell r="C55" t="str">
            <v>010060201301</v>
          </cell>
          <cell r="D55" t="str">
            <v>普通辅警</v>
          </cell>
        </row>
        <row r="55">
          <cell r="H55" t="str">
            <v>缺考</v>
          </cell>
        </row>
        <row r="56">
          <cell r="C56" t="str">
            <v>010060202720</v>
          </cell>
          <cell r="D56" t="str">
            <v>普通辅警</v>
          </cell>
        </row>
        <row r="56">
          <cell r="H56" t="str">
            <v>缺考</v>
          </cell>
        </row>
        <row r="57">
          <cell r="C57" t="str">
            <v>010060201010</v>
          </cell>
          <cell r="D57" t="str">
            <v>普通辅警</v>
          </cell>
        </row>
        <row r="57">
          <cell r="H57" t="str">
            <v>缺考</v>
          </cell>
        </row>
        <row r="58">
          <cell r="C58" t="str">
            <v>010060203020</v>
          </cell>
          <cell r="D58" t="str">
            <v>普通辅警</v>
          </cell>
        </row>
        <row r="58">
          <cell r="H58" t="str">
            <v>缺考</v>
          </cell>
        </row>
        <row r="59">
          <cell r="C59" t="str">
            <v>010060200619</v>
          </cell>
          <cell r="D59" t="str">
            <v>普通辅警</v>
          </cell>
        </row>
        <row r="59">
          <cell r="H59" t="str">
            <v>缺考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 t="str">
            <v>010060200102</v>
          </cell>
          <cell r="B2" t="str">
            <v>王旭荐</v>
          </cell>
          <cell r="C2" t="str">
            <v>男</v>
          </cell>
          <cell r="D2" t="str">
            <v>仙居县官路镇人民政府</v>
          </cell>
          <cell r="E2" t="str">
            <v>驾驶员</v>
          </cell>
          <cell r="F2" t="str">
            <v>缺考</v>
          </cell>
          <cell r="G2" t="str">
            <v>缺考</v>
          </cell>
          <cell r="H2" t="str">
            <v>缺考</v>
          </cell>
        </row>
        <row r="3">
          <cell r="A3" t="str">
            <v>010060200225</v>
          </cell>
          <cell r="B3" t="str">
            <v>王瑶瑶</v>
          </cell>
          <cell r="C3" t="str">
            <v>男</v>
          </cell>
          <cell r="D3" t="str">
            <v>仙居县官路镇人民政府</v>
          </cell>
          <cell r="E3" t="str">
            <v>驾驶员</v>
          </cell>
          <cell r="F3" t="str">
            <v>缺考</v>
          </cell>
          <cell r="G3" t="str">
            <v>缺考</v>
          </cell>
          <cell r="H3" t="str">
            <v>缺考</v>
          </cell>
        </row>
        <row r="4">
          <cell r="A4" t="str">
            <v>010060201221</v>
          </cell>
          <cell r="B4" t="str">
            <v>王愉强</v>
          </cell>
          <cell r="C4" t="str">
            <v>男</v>
          </cell>
          <cell r="D4" t="str">
            <v>仙居县官路镇人民政府</v>
          </cell>
          <cell r="E4" t="str">
            <v>驾驶员</v>
          </cell>
          <cell r="F4">
            <v>94</v>
          </cell>
          <cell r="G4">
            <v>85</v>
          </cell>
          <cell r="H4">
            <v>88.6</v>
          </cell>
        </row>
        <row r="5">
          <cell r="A5" t="str">
            <v>010060203523</v>
          </cell>
          <cell r="B5" t="str">
            <v>李纯钢</v>
          </cell>
          <cell r="C5" t="str">
            <v>男</v>
          </cell>
          <cell r="D5" t="str">
            <v>仙居县官路镇人民政府</v>
          </cell>
          <cell r="E5" t="str">
            <v>驾驶员</v>
          </cell>
          <cell r="F5" t="str">
            <v>缺考</v>
          </cell>
          <cell r="G5" t="str">
            <v>缺考</v>
          </cell>
          <cell r="H5" t="str">
            <v>缺考</v>
          </cell>
        </row>
        <row r="6">
          <cell r="A6" t="str">
            <v>010060201217</v>
          </cell>
          <cell r="B6" t="str">
            <v>应永俊</v>
          </cell>
          <cell r="C6" t="str">
            <v>男</v>
          </cell>
          <cell r="D6" t="str">
            <v>仙居县机关事务中心</v>
          </cell>
          <cell r="E6" t="str">
            <v>驾驶员1</v>
          </cell>
          <cell r="F6">
            <v>98</v>
          </cell>
          <cell r="G6">
            <v>80</v>
          </cell>
          <cell r="H6">
            <v>87.2</v>
          </cell>
        </row>
        <row r="7">
          <cell r="A7" t="str">
            <v>010060202612</v>
          </cell>
          <cell r="B7" t="str">
            <v>泮王强</v>
          </cell>
          <cell r="C7" t="str">
            <v>男</v>
          </cell>
          <cell r="D7" t="str">
            <v>仙居县机关事务中心</v>
          </cell>
          <cell r="E7" t="str">
            <v>驾驶员1</v>
          </cell>
          <cell r="F7" t="str">
            <v>缺考</v>
          </cell>
          <cell r="G7" t="str">
            <v>缺考</v>
          </cell>
          <cell r="H7" t="str">
            <v>缺考</v>
          </cell>
        </row>
        <row r="8">
          <cell r="A8" t="str">
            <v>010060203414</v>
          </cell>
          <cell r="B8" t="str">
            <v>柯松松</v>
          </cell>
          <cell r="C8" t="str">
            <v>男</v>
          </cell>
          <cell r="D8" t="str">
            <v>仙居县机关事务中心</v>
          </cell>
          <cell r="E8" t="str">
            <v>驾驶员1</v>
          </cell>
          <cell r="F8">
            <v>92</v>
          </cell>
          <cell r="G8">
            <v>85</v>
          </cell>
          <cell r="H8">
            <v>87.8</v>
          </cell>
        </row>
        <row r="9">
          <cell r="A9" t="str">
            <v>010060201220</v>
          </cell>
          <cell r="B9" t="str">
            <v>吴智</v>
          </cell>
          <cell r="C9" t="str">
            <v>男</v>
          </cell>
          <cell r="D9" t="str">
            <v>仙居县机关事务中心</v>
          </cell>
          <cell r="E9" t="str">
            <v>驾驶员2</v>
          </cell>
          <cell r="F9" t="str">
            <v>缺考</v>
          </cell>
          <cell r="G9" t="str">
            <v>缺考</v>
          </cell>
          <cell r="H9" t="str">
            <v>缺考</v>
          </cell>
        </row>
        <row r="10">
          <cell r="A10" t="str">
            <v>010060202608</v>
          </cell>
          <cell r="B10" t="str">
            <v>徐敏嘉</v>
          </cell>
          <cell r="C10" t="str">
            <v>男</v>
          </cell>
          <cell r="D10" t="str">
            <v>仙居县机关事务中心</v>
          </cell>
          <cell r="E10" t="str">
            <v>驾驶员2</v>
          </cell>
          <cell r="F10" t="str">
            <v>缺考</v>
          </cell>
          <cell r="G10" t="str">
            <v>缺考</v>
          </cell>
          <cell r="H10" t="str">
            <v>缺考</v>
          </cell>
        </row>
        <row r="11">
          <cell r="A11" t="str">
            <v>010060204221</v>
          </cell>
          <cell r="B11" t="str">
            <v>朱洪卫</v>
          </cell>
          <cell r="C11" t="str">
            <v>男</v>
          </cell>
          <cell r="D11" t="str">
            <v>仙居县机关事务中心</v>
          </cell>
          <cell r="E11" t="str">
            <v>驾驶员2</v>
          </cell>
          <cell r="F11">
            <v>98</v>
          </cell>
          <cell r="G11">
            <v>95</v>
          </cell>
          <cell r="H11">
            <v>96.2</v>
          </cell>
        </row>
        <row r="12">
          <cell r="A12" t="str">
            <v>010060201112</v>
          </cell>
          <cell r="B12" t="str">
            <v>柯敢</v>
          </cell>
          <cell r="C12" t="str">
            <v>男</v>
          </cell>
          <cell r="D12" t="str">
            <v>仙居县司法局</v>
          </cell>
          <cell r="E12" t="str">
            <v>驾驶员</v>
          </cell>
          <cell r="F12">
            <v>73</v>
          </cell>
          <cell r="G12">
            <v>75</v>
          </cell>
          <cell r="H12">
            <v>74.2</v>
          </cell>
        </row>
        <row r="13">
          <cell r="A13" t="str">
            <v>010060201528</v>
          </cell>
          <cell r="B13" t="str">
            <v>应祖恒</v>
          </cell>
          <cell r="C13" t="str">
            <v>男</v>
          </cell>
          <cell r="D13" t="str">
            <v>仙居县司法局</v>
          </cell>
          <cell r="E13" t="str">
            <v>驾驶员</v>
          </cell>
          <cell r="F13">
            <v>79</v>
          </cell>
          <cell r="G13">
            <v>100</v>
          </cell>
          <cell r="H13">
            <v>91.6</v>
          </cell>
        </row>
        <row r="14">
          <cell r="A14" t="str">
            <v>010060201605</v>
          </cell>
          <cell r="B14" t="str">
            <v>王紫良</v>
          </cell>
          <cell r="C14" t="str">
            <v>男</v>
          </cell>
          <cell r="D14" t="str">
            <v>仙居县司法局</v>
          </cell>
          <cell r="E14" t="str">
            <v>驾驶员</v>
          </cell>
          <cell r="F14">
            <v>91</v>
          </cell>
          <cell r="G14">
            <v>80</v>
          </cell>
          <cell r="H14">
            <v>84.4</v>
          </cell>
        </row>
        <row r="15">
          <cell r="A15" t="str">
            <v>010060202410</v>
          </cell>
          <cell r="B15" t="str">
            <v>郑伟翔</v>
          </cell>
          <cell r="C15" t="str">
            <v>男</v>
          </cell>
          <cell r="D15" t="str">
            <v>仙居县司法局</v>
          </cell>
          <cell r="E15" t="str">
            <v>驾驶员</v>
          </cell>
          <cell r="F15">
            <v>83</v>
          </cell>
          <cell r="G15">
            <v>80</v>
          </cell>
          <cell r="H15">
            <v>81.2</v>
          </cell>
        </row>
        <row r="16">
          <cell r="A16" t="str">
            <v>010060202505</v>
          </cell>
          <cell r="B16" t="str">
            <v>杨春辉</v>
          </cell>
          <cell r="C16" t="str">
            <v>男</v>
          </cell>
          <cell r="D16" t="str">
            <v>仙居县司法局</v>
          </cell>
          <cell r="E16" t="str">
            <v>驾驶员</v>
          </cell>
          <cell r="F16">
            <v>77</v>
          </cell>
          <cell r="G16">
            <v>90</v>
          </cell>
          <cell r="H16">
            <v>84.8</v>
          </cell>
        </row>
        <row r="17">
          <cell r="A17" t="str">
            <v>010060203104</v>
          </cell>
          <cell r="B17" t="str">
            <v>张植豪</v>
          </cell>
          <cell r="C17" t="str">
            <v>男</v>
          </cell>
          <cell r="D17" t="str">
            <v>仙居县司法局</v>
          </cell>
          <cell r="E17" t="str">
            <v>驾驶员</v>
          </cell>
          <cell r="F17">
            <v>85</v>
          </cell>
          <cell r="G17">
            <v>85</v>
          </cell>
          <cell r="H17">
            <v>85</v>
          </cell>
        </row>
        <row r="18">
          <cell r="A18" t="str">
            <v>010060203327</v>
          </cell>
          <cell r="B18" t="str">
            <v>沈利平</v>
          </cell>
          <cell r="C18" t="str">
            <v>男</v>
          </cell>
          <cell r="D18" t="str">
            <v>仙居县司法局</v>
          </cell>
          <cell r="E18" t="str">
            <v>驾驶员</v>
          </cell>
          <cell r="F18">
            <v>94</v>
          </cell>
          <cell r="G18">
            <v>85</v>
          </cell>
          <cell r="H18">
            <v>88.6</v>
          </cell>
        </row>
        <row r="19">
          <cell r="A19" t="str">
            <v>010060204425</v>
          </cell>
          <cell r="B19" t="str">
            <v>应嘉乐</v>
          </cell>
          <cell r="C19" t="str">
            <v>男</v>
          </cell>
          <cell r="D19" t="str">
            <v>仙居县司法局</v>
          </cell>
          <cell r="E19" t="str">
            <v>驾驶员</v>
          </cell>
          <cell r="F19" t="str">
            <v>缺考</v>
          </cell>
          <cell r="G19" t="str">
            <v>缺考</v>
          </cell>
          <cell r="H19" t="str">
            <v>缺考</v>
          </cell>
        </row>
        <row r="20">
          <cell r="A20" t="str">
            <v>010060200303</v>
          </cell>
          <cell r="B20" t="str">
            <v>王军策</v>
          </cell>
          <cell r="C20" t="str">
            <v>男</v>
          </cell>
          <cell r="D20" t="str">
            <v>仙居县纪委县监委</v>
          </cell>
          <cell r="E20" t="str">
            <v>驾驶员</v>
          </cell>
          <cell r="F20" t="str">
            <v>缺考</v>
          </cell>
          <cell r="G20" t="str">
            <v>缺考</v>
          </cell>
          <cell r="H20" t="str">
            <v>缺考</v>
          </cell>
        </row>
        <row r="21">
          <cell r="A21" t="str">
            <v>010060200328</v>
          </cell>
          <cell r="B21" t="str">
            <v>张煜豪</v>
          </cell>
          <cell r="C21" t="str">
            <v>男</v>
          </cell>
          <cell r="D21" t="str">
            <v>仙居县纪委县监委</v>
          </cell>
          <cell r="E21" t="str">
            <v>驾驶员</v>
          </cell>
          <cell r="F21">
            <v>85</v>
          </cell>
          <cell r="G21">
            <v>70</v>
          </cell>
          <cell r="H21">
            <v>76</v>
          </cell>
        </row>
        <row r="22">
          <cell r="A22" t="str">
            <v>010060200407</v>
          </cell>
          <cell r="B22" t="str">
            <v>应俊杰</v>
          </cell>
          <cell r="C22" t="str">
            <v>男</v>
          </cell>
          <cell r="D22" t="str">
            <v>仙居县纪委县监委</v>
          </cell>
          <cell r="E22" t="str">
            <v>驾驶员</v>
          </cell>
          <cell r="F22">
            <v>95</v>
          </cell>
          <cell r="G22">
            <v>90</v>
          </cell>
          <cell r="H22">
            <v>92</v>
          </cell>
        </row>
        <row r="23">
          <cell r="A23" t="str">
            <v>010060200529</v>
          </cell>
          <cell r="B23" t="str">
            <v>崔捷</v>
          </cell>
          <cell r="C23" t="str">
            <v>男</v>
          </cell>
          <cell r="D23" t="str">
            <v>仙居县纪委县监委</v>
          </cell>
          <cell r="E23" t="str">
            <v>驾驶员</v>
          </cell>
          <cell r="F23">
            <v>50</v>
          </cell>
          <cell r="G23">
            <v>85</v>
          </cell>
          <cell r="H23">
            <v>71</v>
          </cell>
        </row>
        <row r="24">
          <cell r="A24" t="str">
            <v>010060201215</v>
          </cell>
          <cell r="B24" t="str">
            <v>胡昌</v>
          </cell>
          <cell r="C24" t="str">
            <v>男</v>
          </cell>
          <cell r="D24" t="str">
            <v>仙居县纪委县监委</v>
          </cell>
          <cell r="E24" t="str">
            <v>驾驶员</v>
          </cell>
          <cell r="F24">
            <v>50</v>
          </cell>
          <cell r="G24">
            <v>100</v>
          </cell>
          <cell r="H24">
            <v>80</v>
          </cell>
        </row>
        <row r="25">
          <cell r="A25" t="str">
            <v>010060203516</v>
          </cell>
          <cell r="B25" t="str">
            <v>方保忠</v>
          </cell>
          <cell r="C25" t="str">
            <v>男</v>
          </cell>
          <cell r="D25" t="str">
            <v>仙居县纪委县监委</v>
          </cell>
          <cell r="E25" t="str">
            <v>驾驶员</v>
          </cell>
          <cell r="F25">
            <v>75</v>
          </cell>
          <cell r="G25">
            <v>100</v>
          </cell>
          <cell r="H25">
            <v>90</v>
          </cell>
        </row>
        <row r="26">
          <cell r="A26" t="str">
            <v>010060200312</v>
          </cell>
          <cell r="B26" t="str">
            <v>张益标</v>
          </cell>
          <cell r="C26" t="str">
            <v>男</v>
          </cell>
          <cell r="D26" t="str">
            <v>仙居县农业农村局</v>
          </cell>
          <cell r="E26" t="str">
            <v>驾驶员</v>
          </cell>
          <cell r="F26">
            <v>65</v>
          </cell>
          <cell r="G26">
            <v>65</v>
          </cell>
          <cell r="H26">
            <v>65</v>
          </cell>
        </row>
        <row r="27">
          <cell r="A27" t="str">
            <v>010060200406</v>
          </cell>
          <cell r="B27" t="str">
            <v>叶佳俊</v>
          </cell>
          <cell r="C27" t="str">
            <v>男</v>
          </cell>
          <cell r="D27" t="str">
            <v>仙居县农业农村局</v>
          </cell>
          <cell r="E27" t="str">
            <v>驾驶员</v>
          </cell>
          <cell r="F27">
            <v>75</v>
          </cell>
          <cell r="G27">
            <v>85</v>
          </cell>
          <cell r="H27">
            <v>81</v>
          </cell>
        </row>
        <row r="28">
          <cell r="A28" t="str">
            <v>010060202727</v>
          </cell>
          <cell r="B28" t="str">
            <v>兰明民</v>
          </cell>
          <cell r="C28" t="str">
            <v>男</v>
          </cell>
          <cell r="D28" t="str">
            <v>仙居县农业农村局</v>
          </cell>
          <cell r="E28" t="str">
            <v>驾驶员</v>
          </cell>
          <cell r="F28">
            <v>85</v>
          </cell>
          <cell r="G28">
            <v>100</v>
          </cell>
          <cell r="H28">
            <v>94</v>
          </cell>
        </row>
        <row r="29">
          <cell r="A29" t="str">
            <v>010060204512</v>
          </cell>
          <cell r="B29" t="str">
            <v>郑丽敏</v>
          </cell>
          <cell r="C29" t="str">
            <v>女</v>
          </cell>
          <cell r="D29" t="str">
            <v>仙居县农业农村局</v>
          </cell>
          <cell r="E29" t="str">
            <v>驾驶员</v>
          </cell>
          <cell r="F29">
            <v>75</v>
          </cell>
          <cell r="G29">
            <v>70</v>
          </cell>
          <cell r="H29">
            <v>72</v>
          </cell>
        </row>
        <row r="30">
          <cell r="A30" t="str">
            <v>010060201414</v>
          </cell>
          <cell r="B30" t="str">
            <v>张超波</v>
          </cell>
          <cell r="C30" t="str">
            <v>男</v>
          </cell>
          <cell r="D30" t="str">
            <v>仙居县上张乡人民政府</v>
          </cell>
          <cell r="E30" t="str">
            <v>驾驶员</v>
          </cell>
          <cell r="F30">
            <v>85</v>
          </cell>
          <cell r="G30">
            <v>85</v>
          </cell>
          <cell r="H30">
            <v>85</v>
          </cell>
        </row>
        <row r="31">
          <cell r="A31" t="str">
            <v>010060201615</v>
          </cell>
          <cell r="B31" t="str">
            <v>姚成志</v>
          </cell>
          <cell r="C31" t="str">
            <v>男</v>
          </cell>
          <cell r="D31" t="str">
            <v>仙居县上张乡人民政府</v>
          </cell>
          <cell r="E31" t="str">
            <v>驾驶员</v>
          </cell>
          <cell r="F31">
            <v>50</v>
          </cell>
          <cell r="G31" t="str">
            <v>缺考</v>
          </cell>
          <cell r="H31" t="str">
            <v>缺考</v>
          </cell>
        </row>
        <row r="32">
          <cell r="A32" t="str">
            <v>010060201822</v>
          </cell>
          <cell r="B32" t="str">
            <v>吴仪</v>
          </cell>
          <cell r="C32" t="str">
            <v>女</v>
          </cell>
          <cell r="D32" t="str">
            <v>仙居县上张乡人民政府</v>
          </cell>
          <cell r="E32" t="str">
            <v>驾驶员</v>
          </cell>
          <cell r="F32" t="str">
            <v>缺考</v>
          </cell>
          <cell r="G32" t="str">
            <v>缺考</v>
          </cell>
          <cell r="H32" t="str">
            <v>缺考</v>
          </cell>
        </row>
        <row r="33">
          <cell r="A33" t="str">
            <v>010060200209</v>
          </cell>
          <cell r="B33" t="str">
            <v>吴政</v>
          </cell>
          <cell r="C33" t="str">
            <v>男</v>
          </cell>
          <cell r="D33" t="str">
            <v>仙居县应急管理局</v>
          </cell>
          <cell r="E33" t="str">
            <v>驾驶员</v>
          </cell>
          <cell r="F33">
            <v>93</v>
          </cell>
          <cell r="G33">
            <v>85</v>
          </cell>
          <cell r="H33">
            <v>88.2</v>
          </cell>
        </row>
        <row r="34">
          <cell r="A34" t="str">
            <v>010060201716</v>
          </cell>
          <cell r="B34" t="str">
            <v>郑海波</v>
          </cell>
          <cell r="C34" t="str">
            <v>男</v>
          </cell>
          <cell r="D34" t="str">
            <v>仙居县应急管理局</v>
          </cell>
          <cell r="E34" t="str">
            <v>驾驶员</v>
          </cell>
          <cell r="F34">
            <v>95</v>
          </cell>
          <cell r="G34">
            <v>80</v>
          </cell>
          <cell r="H34">
            <v>86</v>
          </cell>
        </row>
        <row r="35">
          <cell r="A35" t="str">
            <v>010060202822</v>
          </cell>
          <cell r="B35" t="str">
            <v>朱伟建</v>
          </cell>
          <cell r="C35" t="str">
            <v>男</v>
          </cell>
          <cell r="D35" t="str">
            <v>仙居县应急管理局</v>
          </cell>
          <cell r="E35" t="str">
            <v>驾驶员</v>
          </cell>
          <cell r="F35">
            <v>90</v>
          </cell>
          <cell r="G35">
            <v>90</v>
          </cell>
          <cell r="H35">
            <v>90</v>
          </cell>
        </row>
        <row r="36">
          <cell r="A36" t="str">
            <v>010060203406</v>
          </cell>
          <cell r="B36" t="str">
            <v>陈海波</v>
          </cell>
          <cell r="C36" t="str">
            <v>男</v>
          </cell>
          <cell r="D36" t="str">
            <v>仙居县应急管理局</v>
          </cell>
          <cell r="E36" t="str">
            <v>驾驶员</v>
          </cell>
          <cell r="F36">
            <v>98</v>
          </cell>
          <cell r="G36">
            <v>100</v>
          </cell>
          <cell r="H36">
            <v>99.2</v>
          </cell>
        </row>
        <row r="37">
          <cell r="A37" t="str">
            <v>010060203525</v>
          </cell>
          <cell r="B37" t="str">
            <v>泮宇涛</v>
          </cell>
          <cell r="C37" t="str">
            <v>男</v>
          </cell>
          <cell r="D37" t="str">
            <v>仙居县应急管理局</v>
          </cell>
          <cell r="E37" t="str">
            <v>驾驶员</v>
          </cell>
          <cell r="F37">
            <v>93</v>
          </cell>
          <cell r="G37">
            <v>80</v>
          </cell>
          <cell r="H37">
            <v>85.2</v>
          </cell>
        </row>
        <row r="38">
          <cell r="A38" t="str">
            <v>010060204216</v>
          </cell>
          <cell r="B38" t="str">
            <v>朱耿锋</v>
          </cell>
          <cell r="C38" t="str">
            <v>男</v>
          </cell>
          <cell r="D38" t="str">
            <v>仙居县应急管理局</v>
          </cell>
          <cell r="E38" t="str">
            <v>驾驶员</v>
          </cell>
          <cell r="F38">
            <v>98</v>
          </cell>
          <cell r="G38">
            <v>100</v>
          </cell>
          <cell r="H38">
            <v>99.2</v>
          </cell>
        </row>
        <row r="39">
          <cell r="A39" t="str">
            <v>010060204617</v>
          </cell>
          <cell r="B39" t="str">
            <v>郑勇文</v>
          </cell>
          <cell r="C39" t="str">
            <v>男</v>
          </cell>
          <cell r="D39" t="str">
            <v>仙居县应急管理局</v>
          </cell>
          <cell r="E39" t="str">
            <v>驾驶员</v>
          </cell>
          <cell r="F39">
            <v>90</v>
          </cell>
          <cell r="G39">
            <v>90</v>
          </cell>
          <cell r="H39">
            <v>90</v>
          </cell>
        </row>
        <row r="40">
          <cell r="A40" t="str">
            <v>010060201802</v>
          </cell>
          <cell r="B40" t="str">
            <v>王灵敏</v>
          </cell>
          <cell r="C40" t="str">
            <v>男</v>
          </cell>
          <cell r="D40" t="str">
            <v>仙居县自然资源和规划局</v>
          </cell>
          <cell r="E40" t="str">
            <v>驾驶员</v>
          </cell>
          <cell r="F40">
            <v>95</v>
          </cell>
          <cell r="G40">
            <v>90</v>
          </cell>
          <cell r="H40">
            <v>92</v>
          </cell>
        </row>
        <row r="41">
          <cell r="A41" t="str">
            <v>010060202112</v>
          </cell>
          <cell r="B41" t="str">
            <v>张路成</v>
          </cell>
          <cell r="C41" t="str">
            <v>男</v>
          </cell>
          <cell r="D41" t="str">
            <v>仙居县自然资源和规划局</v>
          </cell>
          <cell r="E41" t="str">
            <v>驾驶员</v>
          </cell>
          <cell r="F41">
            <v>90</v>
          </cell>
          <cell r="G41">
            <v>80</v>
          </cell>
          <cell r="H41">
            <v>84</v>
          </cell>
        </row>
        <row r="42">
          <cell r="A42" t="str">
            <v>010060202204</v>
          </cell>
          <cell r="B42" t="str">
            <v>张哲铭</v>
          </cell>
          <cell r="C42" t="str">
            <v>男</v>
          </cell>
          <cell r="D42" t="str">
            <v>仙居县自然资源和规划局</v>
          </cell>
          <cell r="E42" t="str">
            <v>驾驶员</v>
          </cell>
          <cell r="F42">
            <v>95</v>
          </cell>
          <cell r="G42">
            <v>90</v>
          </cell>
          <cell r="H42">
            <v>92</v>
          </cell>
        </row>
        <row r="43">
          <cell r="A43" t="str">
            <v>010060202605</v>
          </cell>
          <cell r="B43" t="str">
            <v>王淳旭</v>
          </cell>
          <cell r="C43" t="str">
            <v>男</v>
          </cell>
          <cell r="D43" t="str">
            <v>仙居县自然资源和规划局</v>
          </cell>
          <cell r="E43" t="str">
            <v>驾驶员</v>
          </cell>
          <cell r="F43">
            <v>83</v>
          </cell>
          <cell r="G43">
            <v>90</v>
          </cell>
          <cell r="H43">
            <v>87.2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L23"/>
  <sheetViews>
    <sheetView showGridLines="0" workbookViewId="0">
      <selection activeCell="K21" sqref="K21"/>
    </sheetView>
  </sheetViews>
  <sheetFormatPr defaultColWidth="8.79166666666667" defaultRowHeight="15"/>
  <cols>
    <col min="1" max="1" width="13.375" style="3" customWidth="1"/>
    <col min="2" max="2" width="6.60833333333333" style="25" customWidth="1"/>
    <col min="3" max="3" width="31.1666666666667" customWidth="1"/>
    <col min="4" max="4" width="16.8583333333333" customWidth="1"/>
    <col min="5" max="5" width="11.7583333333333" style="4" customWidth="1"/>
    <col min="6" max="8" width="16.3083333333333" customWidth="1"/>
    <col min="9" max="9" width="11.875" customWidth="1"/>
    <col min="10" max="10" width="16.3083333333333" customWidth="1"/>
    <col min="11" max="11" width="8.79166666666667" style="3"/>
    <col min="12" max="12" width="12.375" customWidth="1"/>
  </cols>
  <sheetData>
    <row r="1" ht="34" customHeight="1" spans="1:12">
      <c r="A1" s="5" t="s">
        <v>0</v>
      </c>
      <c r="B1" s="26" t="s">
        <v>1</v>
      </c>
      <c r="C1" s="5" t="s">
        <v>2</v>
      </c>
      <c r="D1" s="5" t="s">
        <v>3</v>
      </c>
      <c r="E1" s="5" t="s">
        <v>4</v>
      </c>
      <c r="F1" s="28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11" t="s">
        <v>11</v>
      </c>
    </row>
    <row r="2" s="1" customFormat="1" ht="15.75" spans="1:12">
      <c r="A2" s="6" t="s">
        <v>12</v>
      </c>
      <c r="B2" s="27" t="s">
        <v>13</v>
      </c>
      <c r="C2" s="7" t="s">
        <v>14</v>
      </c>
      <c r="D2" s="7" t="s">
        <v>15</v>
      </c>
      <c r="E2" s="12" t="s">
        <v>16</v>
      </c>
      <c r="F2" s="13">
        <v>49</v>
      </c>
      <c r="G2" s="13">
        <f>VLOOKUP(A2,[2]Sheet1!$A$2:$H$43,6,FALSE)</f>
        <v>94</v>
      </c>
      <c r="H2" s="13">
        <f>VLOOKUP(A2,[2]Sheet1!$A$2:$H$43,7,FALSE)</f>
        <v>85</v>
      </c>
      <c r="I2" s="13">
        <f>VLOOKUP(A2,[2]Sheet1!$A$2:$H$43,8,FALSE)</f>
        <v>88.6</v>
      </c>
      <c r="J2" s="13">
        <f t="shared" ref="J2:J14" si="0">F2*0.2+I2*0.3</f>
        <v>36.38</v>
      </c>
      <c r="K2" s="14">
        <v>1</v>
      </c>
      <c r="L2" s="24" t="s">
        <v>17</v>
      </c>
    </row>
    <row r="3" s="1" customFormat="1" ht="22" customHeight="1" spans="1:12">
      <c r="A3" s="6" t="s">
        <v>18</v>
      </c>
      <c r="B3" s="27" t="s">
        <v>19</v>
      </c>
      <c r="C3" s="7" t="s">
        <v>20</v>
      </c>
      <c r="D3" s="7" t="s">
        <v>21</v>
      </c>
      <c r="E3" s="12" t="s">
        <v>16</v>
      </c>
      <c r="F3" s="13">
        <v>66</v>
      </c>
      <c r="G3" s="13">
        <f>VLOOKUP(A3,[2]Sheet1!$A$2:$H$43,6,FALSE)</f>
        <v>92</v>
      </c>
      <c r="H3" s="13">
        <f>VLOOKUP(A3,[2]Sheet1!$A$2:$H$43,7,FALSE)</f>
        <v>85</v>
      </c>
      <c r="I3" s="13">
        <f>VLOOKUP(A3,[2]Sheet1!$A$2:$H$43,8,FALSE)</f>
        <v>87.8</v>
      </c>
      <c r="J3" s="13">
        <f t="shared" si="0"/>
        <v>39.54</v>
      </c>
      <c r="K3" s="14">
        <v>1</v>
      </c>
      <c r="L3" s="24" t="s">
        <v>17</v>
      </c>
    </row>
    <row r="4" s="1" customFormat="1" ht="22" customHeight="1" spans="1:12">
      <c r="A4" s="6" t="s">
        <v>22</v>
      </c>
      <c r="B4" s="27" t="s">
        <v>23</v>
      </c>
      <c r="C4" s="7" t="s">
        <v>20</v>
      </c>
      <c r="D4" s="7" t="s">
        <v>21</v>
      </c>
      <c r="E4" s="12" t="s">
        <v>16</v>
      </c>
      <c r="F4" s="13">
        <v>62.5</v>
      </c>
      <c r="G4" s="13">
        <f>VLOOKUP(A4,[2]Sheet1!$A$2:$H$43,6,FALSE)</f>
        <v>98</v>
      </c>
      <c r="H4" s="13">
        <f>VLOOKUP(A4,[2]Sheet1!$A$2:$H$43,7,FALSE)</f>
        <v>80</v>
      </c>
      <c r="I4" s="13">
        <f>VLOOKUP(A4,[2]Sheet1!$A$2:$H$43,8,FALSE)</f>
        <v>87.2</v>
      </c>
      <c r="J4" s="13">
        <f t="shared" si="0"/>
        <v>38.66</v>
      </c>
      <c r="K4" s="14">
        <v>2</v>
      </c>
      <c r="L4" s="24" t="s">
        <v>17</v>
      </c>
    </row>
    <row r="5" s="1" customFormat="1" ht="22" customHeight="1" spans="1:12">
      <c r="A5" s="6" t="s">
        <v>24</v>
      </c>
      <c r="B5" s="27" t="s">
        <v>25</v>
      </c>
      <c r="C5" s="7" t="s">
        <v>20</v>
      </c>
      <c r="D5" s="7" t="s">
        <v>26</v>
      </c>
      <c r="E5" s="12" t="s">
        <v>16</v>
      </c>
      <c r="F5" s="13">
        <v>48.5</v>
      </c>
      <c r="G5" s="13">
        <f>VLOOKUP(A5,[2]Sheet1!$A$2:$H$43,6,FALSE)</f>
        <v>98</v>
      </c>
      <c r="H5" s="13">
        <f>VLOOKUP(A5,[2]Sheet1!$A$2:$H$43,7,FALSE)</f>
        <v>95</v>
      </c>
      <c r="I5" s="13">
        <f>VLOOKUP(A5,[2]Sheet1!$A$2:$H$43,8,FALSE)</f>
        <v>96.2</v>
      </c>
      <c r="J5" s="13">
        <f t="shared" si="0"/>
        <v>38.56</v>
      </c>
      <c r="K5" s="14">
        <v>1</v>
      </c>
      <c r="L5" s="24" t="s">
        <v>17</v>
      </c>
    </row>
    <row r="6" s="1" customFormat="1" ht="22" customHeight="1" spans="1:12">
      <c r="A6" s="6" t="s">
        <v>27</v>
      </c>
      <c r="B6" s="27" t="s">
        <v>28</v>
      </c>
      <c r="C6" s="7" t="s">
        <v>29</v>
      </c>
      <c r="D6" s="7" t="s">
        <v>15</v>
      </c>
      <c r="E6" s="12" t="s">
        <v>16</v>
      </c>
      <c r="F6" s="13">
        <v>55.5</v>
      </c>
      <c r="G6" s="13">
        <f>VLOOKUP(A6,[2]Sheet1!$A$2:$H$43,6,FALSE)</f>
        <v>95</v>
      </c>
      <c r="H6" s="13">
        <f>VLOOKUP(A6,[2]Sheet1!$A$2:$H$43,7,FALSE)</f>
        <v>90</v>
      </c>
      <c r="I6" s="13">
        <f>VLOOKUP(A6,[2]Sheet1!$A$2:$H$43,8,FALSE)</f>
        <v>92</v>
      </c>
      <c r="J6" s="13">
        <f t="shared" si="0"/>
        <v>38.7</v>
      </c>
      <c r="K6" s="14">
        <v>1</v>
      </c>
      <c r="L6" s="24" t="s">
        <v>17</v>
      </c>
    </row>
    <row r="7" s="1" customFormat="1" ht="22" customHeight="1" spans="1:12">
      <c r="A7" s="6" t="s">
        <v>30</v>
      </c>
      <c r="B7" s="27" t="s">
        <v>31</v>
      </c>
      <c r="C7" s="7" t="s">
        <v>29</v>
      </c>
      <c r="D7" s="7" t="s">
        <v>15</v>
      </c>
      <c r="E7" s="12" t="s">
        <v>16</v>
      </c>
      <c r="F7" s="13">
        <v>38.5</v>
      </c>
      <c r="G7" s="13">
        <f>VLOOKUP(A7,[2]Sheet1!$A$2:$H$43,6,FALSE)</f>
        <v>75</v>
      </c>
      <c r="H7" s="13">
        <f>VLOOKUP(A7,[2]Sheet1!$A$2:$H$43,7,FALSE)</f>
        <v>100</v>
      </c>
      <c r="I7" s="13">
        <f>VLOOKUP(A7,[2]Sheet1!$A$2:$H$43,8,FALSE)</f>
        <v>90</v>
      </c>
      <c r="J7" s="13">
        <f t="shared" si="0"/>
        <v>34.7</v>
      </c>
      <c r="K7" s="14">
        <v>2</v>
      </c>
      <c r="L7" s="24" t="s">
        <v>17</v>
      </c>
    </row>
    <row r="8" s="1" customFormat="1" ht="22" customHeight="1" spans="1:12">
      <c r="A8" s="6" t="s">
        <v>32</v>
      </c>
      <c r="B8" s="27" t="s">
        <v>33</v>
      </c>
      <c r="C8" s="7" t="s">
        <v>34</v>
      </c>
      <c r="D8" s="7" t="s">
        <v>15</v>
      </c>
      <c r="E8" s="12" t="s">
        <v>16</v>
      </c>
      <c r="F8" s="13">
        <v>59</v>
      </c>
      <c r="G8" s="13">
        <f>VLOOKUP(A8,[2]Sheet1!$A$2:$H$43,6,FALSE)</f>
        <v>85</v>
      </c>
      <c r="H8" s="13">
        <f>VLOOKUP(A8,[2]Sheet1!$A$2:$H$43,7,FALSE)</f>
        <v>100</v>
      </c>
      <c r="I8" s="13">
        <f>VLOOKUP(A8,[2]Sheet1!$A$2:$H$43,8,FALSE)</f>
        <v>94</v>
      </c>
      <c r="J8" s="13">
        <f t="shared" si="0"/>
        <v>40</v>
      </c>
      <c r="K8" s="14">
        <v>1</v>
      </c>
      <c r="L8" s="24" t="s">
        <v>17</v>
      </c>
    </row>
    <row r="9" s="1" customFormat="1" ht="22" customHeight="1" spans="1:12">
      <c r="A9" s="6" t="s">
        <v>35</v>
      </c>
      <c r="B9" s="27" t="s">
        <v>36</v>
      </c>
      <c r="C9" s="7" t="s">
        <v>34</v>
      </c>
      <c r="D9" s="7" t="s">
        <v>15</v>
      </c>
      <c r="E9" s="12" t="s">
        <v>16</v>
      </c>
      <c r="F9" s="13">
        <v>53.5</v>
      </c>
      <c r="G9" s="13">
        <f>VLOOKUP(A9,[2]Sheet1!$A$2:$H$43,6,FALSE)</f>
        <v>75</v>
      </c>
      <c r="H9" s="13">
        <f>VLOOKUP(A9,[2]Sheet1!$A$2:$H$43,7,FALSE)</f>
        <v>85</v>
      </c>
      <c r="I9" s="13">
        <f>VLOOKUP(A9,[2]Sheet1!$A$2:$H$43,8,FALSE)</f>
        <v>81</v>
      </c>
      <c r="J9" s="13">
        <f t="shared" si="0"/>
        <v>35</v>
      </c>
      <c r="K9" s="14">
        <v>2</v>
      </c>
      <c r="L9" s="24" t="s">
        <v>17</v>
      </c>
    </row>
    <row r="10" s="1" customFormat="1" ht="22" customHeight="1" spans="1:12">
      <c r="A10" s="6" t="s">
        <v>37</v>
      </c>
      <c r="B10" s="27" t="s">
        <v>38</v>
      </c>
      <c r="C10" s="7" t="s">
        <v>34</v>
      </c>
      <c r="D10" s="7" t="s">
        <v>15</v>
      </c>
      <c r="E10" s="12" t="s">
        <v>16</v>
      </c>
      <c r="F10" s="13">
        <v>52</v>
      </c>
      <c r="G10" s="13">
        <f>VLOOKUP(A10,[2]Sheet1!$A$2:$H$43,6,FALSE)</f>
        <v>65</v>
      </c>
      <c r="H10" s="13">
        <f>VLOOKUP(A10,[2]Sheet1!$A$2:$H$43,7,FALSE)</f>
        <v>65</v>
      </c>
      <c r="I10" s="13">
        <f>VLOOKUP(A10,[2]Sheet1!$A$2:$H$43,8,FALSE)</f>
        <v>65</v>
      </c>
      <c r="J10" s="13">
        <f t="shared" si="0"/>
        <v>29.9</v>
      </c>
      <c r="K10" s="14">
        <v>3</v>
      </c>
      <c r="L10" s="24" t="s">
        <v>17</v>
      </c>
    </row>
    <row r="11" s="1" customFormat="1" ht="22" customHeight="1" spans="1:12">
      <c r="A11" s="6" t="s">
        <v>39</v>
      </c>
      <c r="B11" s="27" t="s">
        <v>40</v>
      </c>
      <c r="C11" s="7" t="s">
        <v>41</v>
      </c>
      <c r="D11" s="7" t="s">
        <v>15</v>
      </c>
      <c r="E11" s="12" t="s">
        <v>16</v>
      </c>
      <c r="F11" s="13">
        <v>63.5</v>
      </c>
      <c r="G11" s="13">
        <f>VLOOKUP(A11,[2]Sheet1!$A$2:$H$43,6,FALSE)</f>
        <v>85</v>
      </c>
      <c r="H11" s="13">
        <f>VLOOKUP(A11,[2]Sheet1!$A$2:$H$43,7,FALSE)</f>
        <v>85</v>
      </c>
      <c r="I11" s="13">
        <f>VLOOKUP(A11,[2]Sheet1!$A$2:$H$43,8,FALSE)</f>
        <v>85</v>
      </c>
      <c r="J11" s="13">
        <f t="shared" si="0"/>
        <v>38.2</v>
      </c>
      <c r="K11" s="14">
        <v>1</v>
      </c>
      <c r="L11" s="24" t="s">
        <v>17</v>
      </c>
    </row>
    <row r="12" s="1" customFormat="1" ht="22" customHeight="1" spans="1:12">
      <c r="A12" s="6" t="s">
        <v>42</v>
      </c>
      <c r="B12" s="27" t="s">
        <v>43</v>
      </c>
      <c r="C12" s="7" t="s">
        <v>44</v>
      </c>
      <c r="D12" s="7" t="s">
        <v>15</v>
      </c>
      <c r="E12" s="12" t="s">
        <v>16</v>
      </c>
      <c r="F12" s="13">
        <v>59</v>
      </c>
      <c r="G12" s="13">
        <f>VLOOKUP(A12,[2]Sheet1!$A$2:$H$43,6,FALSE)</f>
        <v>94</v>
      </c>
      <c r="H12" s="13">
        <f>VLOOKUP(A12,[2]Sheet1!$A$2:$H$43,7,FALSE)</f>
        <v>85</v>
      </c>
      <c r="I12" s="13">
        <f>VLOOKUP(A12,[2]Sheet1!$A$2:$H$43,8,FALSE)</f>
        <v>88.6</v>
      </c>
      <c r="J12" s="13">
        <f t="shared" si="0"/>
        <v>38.38</v>
      </c>
      <c r="K12" s="14">
        <v>1</v>
      </c>
      <c r="L12" s="24" t="s">
        <v>17</v>
      </c>
    </row>
    <row r="13" s="1" customFormat="1" ht="22" customHeight="1" spans="1:12">
      <c r="A13" s="6" t="s">
        <v>45</v>
      </c>
      <c r="B13" s="27" t="s">
        <v>46</v>
      </c>
      <c r="C13" s="7" t="s">
        <v>44</v>
      </c>
      <c r="D13" s="7" t="s">
        <v>15</v>
      </c>
      <c r="E13" s="12" t="s">
        <v>16</v>
      </c>
      <c r="F13" s="13">
        <v>62.5</v>
      </c>
      <c r="G13" s="13">
        <f>VLOOKUP(A13,[2]Sheet1!$A$2:$H$43,6,FALSE)</f>
        <v>91</v>
      </c>
      <c r="H13" s="13">
        <f>VLOOKUP(A13,[2]Sheet1!$A$2:$H$43,7,FALSE)</f>
        <v>80</v>
      </c>
      <c r="I13" s="13">
        <f>VLOOKUP(A13,[2]Sheet1!$A$2:$H$43,8,FALSE)</f>
        <v>84.4</v>
      </c>
      <c r="J13" s="13">
        <f t="shared" si="0"/>
        <v>37.82</v>
      </c>
      <c r="K13" s="14">
        <v>2</v>
      </c>
      <c r="L13" s="24" t="s">
        <v>17</v>
      </c>
    </row>
    <row r="14" s="1" customFormat="1" ht="22" customHeight="1" spans="1:12">
      <c r="A14" s="6" t="s">
        <v>47</v>
      </c>
      <c r="B14" s="27" t="s">
        <v>48</v>
      </c>
      <c r="C14" s="7" t="s">
        <v>44</v>
      </c>
      <c r="D14" s="7" t="s">
        <v>15</v>
      </c>
      <c r="E14" s="12" t="s">
        <v>16</v>
      </c>
      <c r="F14" s="13">
        <v>56.5</v>
      </c>
      <c r="G14" s="13">
        <f>VLOOKUP(A14,[2]Sheet1!$A$2:$H$43,6,FALSE)</f>
        <v>77</v>
      </c>
      <c r="H14" s="13">
        <f>VLOOKUP(A14,[2]Sheet1!$A$2:$H$43,7,FALSE)</f>
        <v>90</v>
      </c>
      <c r="I14" s="13">
        <f>VLOOKUP(A14,[2]Sheet1!$A$2:$H$43,8,FALSE)</f>
        <v>84.8</v>
      </c>
      <c r="J14" s="13">
        <f t="shared" si="0"/>
        <v>36.74</v>
      </c>
      <c r="K14" s="14">
        <v>3</v>
      </c>
      <c r="L14" s="24" t="s">
        <v>17</v>
      </c>
    </row>
    <row r="15" s="1" customFormat="1" ht="22" customHeight="1" spans="1:12">
      <c r="A15" s="6" t="s">
        <v>49</v>
      </c>
      <c r="B15" s="27" t="s">
        <v>50</v>
      </c>
      <c r="C15" s="7" t="s">
        <v>51</v>
      </c>
      <c r="D15" s="7" t="s">
        <v>15</v>
      </c>
      <c r="E15" s="12" t="s">
        <v>16</v>
      </c>
      <c r="F15" s="13">
        <v>52</v>
      </c>
      <c r="G15" s="13">
        <f>VLOOKUP(A15,[2]Sheet1!$A$2:$H$43,6,FALSE)</f>
        <v>98</v>
      </c>
      <c r="H15" s="13">
        <f>VLOOKUP(A15,[2]Sheet1!$A$2:$H$43,7,FALSE)</f>
        <v>100</v>
      </c>
      <c r="I15" s="13">
        <f>VLOOKUP(A15,[2]Sheet1!$A$2:$H$43,8,FALSE)</f>
        <v>99.2</v>
      </c>
      <c r="J15" s="13">
        <f t="shared" ref="J15:J23" si="1">F15*0.2+I15*0.3</f>
        <v>40.16</v>
      </c>
      <c r="K15" s="14">
        <v>1</v>
      </c>
      <c r="L15" s="24" t="s">
        <v>17</v>
      </c>
    </row>
    <row r="16" s="1" customFormat="1" ht="22" customHeight="1" spans="1:12">
      <c r="A16" s="6" t="s">
        <v>52</v>
      </c>
      <c r="B16" s="27" t="s">
        <v>53</v>
      </c>
      <c r="C16" s="7" t="s">
        <v>51</v>
      </c>
      <c r="D16" s="7" t="s">
        <v>15</v>
      </c>
      <c r="E16" s="12" t="s">
        <v>16</v>
      </c>
      <c r="F16" s="13">
        <v>62</v>
      </c>
      <c r="G16" s="13">
        <f>VLOOKUP(A16,[2]Sheet1!$A$2:$H$43,6,FALSE)</f>
        <v>93</v>
      </c>
      <c r="H16" s="13">
        <f>VLOOKUP(A16,[2]Sheet1!$A$2:$H$43,7,FALSE)</f>
        <v>85</v>
      </c>
      <c r="I16" s="13">
        <f>VLOOKUP(A16,[2]Sheet1!$A$2:$H$43,8,FALSE)</f>
        <v>88.2</v>
      </c>
      <c r="J16" s="13">
        <f t="shared" si="1"/>
        <v>38.86</v>
      </c>
      <c r="K16" s="14">
        <v>2</v>
      </c>
      <c r="L16" s="24" t="s">
        <v>17</v>
      </c>
    </row>
    <row r="17" s="1" customFormat="1" ht="22" customHeight="1" spans="1:12">
      <c r="A17" s="6" t="s">
        <v>54</v>
      </c>
      <c r="B17" s="27" t="s">
        <v>55</v>
      </c>
      <c r="C17" s="7" t="s">
        <v>51</v>
      </c>
      <c r="D17" s="7" t="s">
        <v>15</v>
      </c>
      <c r="E17" s="12" t="s">
        <v>16</v>
      </c>
      <c r="F17" s="13">
        <v>44</v>
      </c>
      <c r="G17" s="13">
        <f>VLOOKUP(A17,[2]Sheet1!$A$2:$H$43,6,FALSE)</f>
        <v>98</v>
      </c>
      <c r="H17" s="13">
        <f>VLOOKUP(A17,[2]Sheet1!$A$2:$H$43,7,FALSE)</f>
        <v>100</v>
      </c>
      <c r="I17" s="13">
        <f>VLOOKUP(A17,[2]Sheet1!$A$2:$H$43,8,FALSE)</f>
        <v>99.2</v>
      </c>
      <c r="J17" s="13">
        <f t="shared" si="1"/>
        <v>38.56</v>
      </c>
      <c r="K17" s="14">
        <v>3</v>
      </c>
      <c r="L17" s="24" t="s">
        <v>17</v>
      </c>
    </row>
    <row r="18" s="1" customFormat="1" ht="22" customHeight="1" spans="1:12">
      <c r="A18" s="6" t="s">
        <v>56</v>
      </c>
      <c r="B18" s="27" t="s">
        <v>57</v>
      </c>
      <c r="C18" s="7" t="s">
        <v>51</v>
      </c>
      <c r="D18" s="7" t="s">
        <v>15</v>
      </c>
      <c r="E18" s="12" t="s">
        <v>16</v>
      </c>
      <c r="F18" s="13">
        <v>56.5</v>
      </c>
      <c r="G18" s="13">
        <f>VLOOKUP(A18,[2]Sheet1!$A$2:$H$43,6,FALSE)</f>
        <v>90</v>
      </c>
      <c r="H18" s="13">
        <f>VLOOKUP(A18,[2]Sheet1!$A$2:$H$43,7,FALSE)</f>
        <v>90</v>
      </c>
      <c r="I18" s="13">
        <f>VLOOKUP(A18,[2]Sheet1!$A$2:$H$43,8,FALSE)</f>
        <v>90</v>
      </c>
      <c r="J18" s="13">
        <f t="shared" si="1"/>
        <v>38.3</v>
      </c>
      <c r="K18" s="14">
        <v>4</v>
      </c>
      <c r="L18" s="24" t="s">
        <v>17</v>
      </c>
    </row>
    <row r="19" s="1" customFormat="1" ht="22" customHeight="1" spans="1:12">
      <c r="A19" s="6" t="s">
        <v>58</v>
      </c>
      <c r="B19" s="27" t="s">
        <v>59</v>
      </c>
      <c r="C19" s="7" t="s">
        <v>51</v>
      </c>
      <c r="D19" s="7" t="s">
        <v>15</v>
      </c>
      <c r="E19" s="12" t="s">
        <v>16</v>
      </c>
      <c r="F19" s="13">
        <v>52</v>
      </c>
      <c r="G19" s="13">
        <f>VLOOKUP(A19,[2]Sheet1!$A$2:$H$43,6,FALSE)</f>
        <v>90</v>
      </c>
      <c r="H19" s="13">
        <f>VLOOKUP(A19,[2]Sheet1!$A$2:$H$43,7,FALSE)</f>
        <v>90</v>
      </c>
      <c r="I19" s="13">
        <f>VLOOKUP(A19,[2]Sheet1!$A$2:$H$43,8,FALSE)</f>
        <v>90</v>
      </c>
      <c r="J19" s="13">
        <f t="shared" si="1"/>
        <v>37.4</v>
      </c>
      <c r="K19" s="14">
        <v>5</v>
      </c>
      <c r="L19" s="24" t="s">
        <v>17</v>
      </c>
    </row>
    <row r="20" s="1" customFormat="1" ht="22" customHeight="1" spans="1:12">
      <c r="A20" s="6" t="s">
        <v>60</v>
      </c>
      <c r="B20" s="27" t="s">
        <v>61</v>
      </c>
      <c r="C20" s="7" t="s">
        <v>51</v>
      </c>
      <c r="D20" s="7" t="s">
        <v>15</v>
      </c>
      <c r="E20" s="12" t="s">
        <v>16</v>
      </c>
      <c r="F20" s="13">
        <v>57</v>
      </c>
      <c r="G20" s="13">
        <f>VLOOKUP(A20,[2]Sheet1!$A$2:$H$43,6,FALSE)</f>
        <v>95</v>
      </c>
      <c r="H20" s="13">
        <f>VLOOKUP(A20,[2]Sheet1!$A$2:$H$43,7,FALSE)</f>
        <v>80</v>
      </c>
      <c r="I20" s="13">
        <f>VLOOKUP(A20,[2]Sheet1!$A$2:$H$43,8,FALSE)</f>
        <v>86</v>
      </c>
      <c r="J20" s="13">
        <f t="shared" si="1"/>
        <v>37.2</v>
      </c>
      <c r="K20" s="14">
        <v>6</v>
      </c>
      <c r="L20" s="24" t="s">
        <v>17</v>
      </c>
    </row>
    <row r="21" s="1" customFormat="1" ht="22" customHeight="1" spans="1:12">
      <c r="A21" s="6" t="s">
        <v>62</v>
      </c>
      <c r="B21" s="27" t="s">
        <v>63</v>
      </c>
      <c r="C21" s="7" t="s">
        <v>64</v>
      </c>
      <c r="D21" s="7" t="s">
        <v>15</v>
      </c>
      <c r="E21" s="12" t="s">
        <v>16</v>
      </c>
      <c r="F21" s="13">
        <v>61</v>
      </c>
      <c r="G21" s="13">
        <f>VLOOKUP(A21,[2]Sheet1!$A$2:$H$43,6,FALSE)</f>
        <v>95</v>
      </c>
      <c r="H21" s="13">
        <f>VLOOKUP(A21,[2]Sheet1!$A$2:$H$43,7,FALSE)</f>
        <v>90</v>
      </c>
      <c r="I21" s="13">
        <f>VLOOKUP(A21,[2]Sheet1!$A$2:$H$43,8,FALSE)</f>
        <v>92</v>
      </c>
      <c r="J21" s="13">
        <f t="shared" si="1"/>
        <v>39.8</v>
      </c>
      <c r="K21" s="14">
        <v>1</v>
      </c>
      <c r="L21" s="24" t="s">
        <v>17</v>
      </c>
    </row>
    <row r="22" s="1" customFormat="1" ht="22" customHeight="1" spans="1:12">
      <c r="A22" s="6" t="s">
        <v>65</v>
      </c>
      <c r="B22" s="27" t="s">
        <v>66</v>
      </c>
      <c r="C22" s="7" t="s">
        <v>64</v>
      </c>
      <c r="D22" s="7" t="s">
        <v>15</v>
      </c>
      <c r="E22" s="12" t="s">
        <v>16</v>
      </c>
      <c r="F22" s="13">
        <v>60.5</v>
      </c>
      <c r="G22" s="13">
        <f>VLOOKUP(A22,[2]Sheet1!$A$2:$H$43,6,FALSE)</f>
        <v>95</v>
      </c>
      <c r="H22" s="13">
        <f>VLOOKUP(A22,[2]Sheet1!$A$2:$H$43,7,FALSE)</f>
        <v>90</v>
      </c>
      <c r="I22" s="13">
        <f>VLOOKUP(A22,[2]Sheet1!$A$2:$H$43,8,FALSE)</f>
        <v>92</v>
      </c>
      <c r="J22" s="13">
        <f t="shared" si="1"/>
        <v>39.7</v>
      </c>
      <c r="K22" s="14">
        <v>2</v>
      </c>
      <c r="L22" s="24" t="s">
        <v>17</v>
      </c>
    </row>
    <row r="23" s="1" customFormat="1" ht="22" customHeight="1" spans="1:12">
      <c r="A23" s="6" t="s">
        <v>67</v>
      </c>
      <c r="B23" s="27" t="s">
        <v>68</v>
      </c>
      <c r="C23" s="7" t="s">
        <v>64</v>
      </c>
      <c r="D23" s="7" t="s">
        <v>15</v>
      </c>
      <c r="E23" s="12" t="s">
        <v>16</v>
      </c>
      <c r="F23" s="13">
        <v>55.5</v>
      </c>
      <c r="G23" s="13">
        <f>VLOOKUP(A23,[2]Sheet1!$A$2:$H$43,6,FALSE)</f>
        <v>83</v>
      </c>
      <c r="H23" s="13">
        <f>VLOOKUP(A23,[2]Sheet1!$A$2:$H$43,7,FALSE)</f>
        <v>90</v>
      </c>
      <c r="I23" s="13">
        <f>VLOOKUP(A23,[2]Sheet1!$A$2:$H$43,8,FALSE)</f>
        <v>87.2</v>
      </c>
      <c r="J23" s="13">
        <f t="shared" si="1"/>
        <v>37.26</v>
      </c>
      <c r="K23" s="14">
        <v>3</v>
      </c>
      <c r="L23" s="24" t="s">
        <v>17</v>
      </c>
    </row>
  </sheetData>
  <autoFilter ref="A1:L23">
    <extLst/>
  </autoFilter>
  <sortState ref="A1:M44">
    <sortCondition ref="C1:C44"/>
    <sortCondition ref="D1:D44"/>
    <sortCondition ref="J1:J44" descending="1"/>
  </sortState>
  <pageMargins left="0.39" right="0.39" top="0.39" bottom="0.79" header="0.75" footer="0"/>
  <pageSetup paperSize="9" orientation="portrait" horizontalDpi="600"/>
  <headerFooter>
    <oddHeader>&amp;L&amp;14                           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J40"/>
  <sheetViews>
    <sheetView showGridLines="0" topLeftCell="A17" workbookViewId="0">
      <selection activeCell="M17" sqref="M17"/>
    </sheetView>
  </sheetViews>
  <sheetFormatPr defaultColWidth="8.79166666666667" defaultRowHeight="15"/>
  <cols>
    <col min="1" max="1" width="12.025" style="3" customWidth="1"/>
    <col min="2" max="2" width="6.60833333333333" style="3" customWidth="1"/>
    <col min="3" max="3" width="18.1833333333333" customWidth="1"/>
    <col min="4" max="4" width="17.4166666666667" customWidth="1"/>
    <col min="5" max="5" width="13.775" style="4" customWidth="1"/>
    <col min="6" max="7" width="16.3083333333333" customWidth="1"/>
    <col min="8" max="8" width="15.1083333333333" customWidth="1"/>
    <col min="9" max="9" width="8.79166666666667" style="3"/>
    <col min="10" max="10" width="12.625" style="3" customWidth="1"/>
  </cols>
  <sheetData>
    <row r="1" s="1" customFormat="1" ht="22" customHeight="1" spans="1:10">
      <c r="A1" s="5" t="s">
        <v>0</v>
      </c>
      <c r="B1" s="5" t="s">
        <v>1</v>
      </c>
      <c r="C1" s="5" t="s">
        <v>2</v>
      </c>
      <c r="D1" s="5" t="s">
        <v>3</v>
      </c>
      <c r="E1" s="11" t="s">
        <v>4</v>
      </c>
      <c r="F1" s="11" t="s">
        <v>5</v>
      </c>
      <c r="G1" s="11" t="s">
        <v>69</v>
      </c>
      <c r="H1" s="11" t="s">
        <v>9</v>
      </c>
      <c r="I1" s="11" t="s">
        <v>10</v>
      </c>
      <c r="J1" s="11" t="s">
        <v>11</v>
      </c>
    </row>
    <row r="2" s="1" customFormat="1" ht="22" customHeight="1" spans="1:10">
      <c r="A2" s="6" t="s">
        <v>70</v>
      </c>
      <c r="B2" s="6" t="s">
        <v>71</v>
      </c>
      <c r="C2" s="7" t="s">
        <v>72</v>
      </c>
      <c r="D2" s="7" t="s">
        <v>73</v>
      </c>
      <c r="E2" s="12" t="s">
        <v>16</v>
      </c>
      <c r="F2" s="13">
        <v>60</v>
      </c>
      <c r="G2" s="13">
        <f>VLOOKUP(A2,[1]交警、巡特警职位!$C$4:$K$28,9,FALSE)</f>
        <v>91</v>
      </c>
      <c r="H2" s="13">
        <f>F2*0.35+G2*0.35</f>
        <v>52.85</v>
      </c>
      <c r="I2" s="14">
        <v>1</v>
      </c>
      <c r="J2" s="24" t="s">
        <v>17</v>
      </c>
    </row>
    <row r="3" s="1" customFormat="1" ht="22" customHeight="1" spans="1:10">
      <c r="A3" s="6" t="s">
        <v>74</v>
      </c>
      <c r="B3" s="6" t="s">
        <v>75</v>
      </c>
      <c r="C3" s="7" t="s">
        <v>72</v>
      </c>
      <c r="D3" s="7" t="s">
        <v>73</v>
      </c>
      <c r="E3" s="12" t="s">
        <v>16</v>
      </c>
      <c r="F3" s="13">
        <v>44</v>
      </c>
      <c r="G3" s="13">
        <f>VLOOKUP(A3,[1]交警、巡特警职位!$C$4:$K$28,9,FALSE)</f>
        <v>100</v>
      </c>
      <c r="H3" s="13">
        <f>F3*0.35+G3*0.35</f>
        <v>50.4</v>
      </c>
      <c r="I3" s="14">
        <v>2</v>
      </c>
      <c r="J3" s="24" t="s">
        <v>17</v>
      </c>
    </row>
    <row r="4" s="1" customFormat="1" ht="22" customHeight="1" spans="1:10">
      <c r="A4" s="6" t="s">
        <v>76</v>
      </c>
      <c r="B4" s="6" t="s">
        <v>77</v>
      </c>
      <c r="C4" s="7" t="s">
        <v>72</v>
      </c>
      <c r="D4" s="7" t="s">
        <v>73</v>
      </c>
      <c r="E4" s="12" t="s">
        <v>16</v>
      </c>
      <c r="F4" s="13">
        <v>55</v>
      </c>
      <c r="G4" s="13">
        <f>VLOOKUP(A4,[1]交警、巡特警职位!$C$4:$K$28,9,FALSE)</f>
        <v>85</v>
      </c>
      <c r="H4" s="13">
        <f>F4*0.35+G4*0.35</f>
        <v>49</v>
      </c>
      <c r="I4" s="14">
        <v>3</v>
      </c>
      <c r="J4" s="24" t="s">
        <v>17</v>
      </c>
    </row>
    <row r="5" s="1" customFormat="1" ht="22" customHeight="1" spans="1:10">
      <c r="A5" s="6" t="s">
        <v>78</v>
      </c>
      <c r="B5" s="6" t="s">
        <v>79</v>
      </c>
      <c r="C5" s="7" t="s">
        <v>72</v>
      </c>
      <c r="D5" s="7" t="s">
        <v>73</v>
      </c>
      <c r="E5" s="12" t="s">
        <v>16</v>
      </c>
      <c r="F5" s="13">
        <v>70.5</v>
      </c>
      <c r="G5" s="13">
        <f>VLOOKUP(A5,[1]交警、巡特警职位!$C$4:$K$28,9,FALSE)</f>
        <v>67</v>
      </c>
      <c r="H5" s="13">
        <f>F5*0.35+G5*0.35</f>
        <v>48.125</v>
      </c>
      <c r="I5" s="14">
        <v>4</v>
      </c>
      <c r="J5" s="24" t="s">
        <v>17</v>
      </c>
    </row>
    <row r="6" s="1" customFormat="1" ht="22" customHeight="1" spans="1:10">
      <c r="A6" s="6" t="s">
        <v>80</v>
      </c>
      <c r="B6" s="6" t="s">
        <v>81</v>
      </c>
      <c r="C6" s="7" t="s">
        <v>72</v>
      </c>
      <c r="D6" s="7" t="s">
        <v>73</v>
      </c>
      <c r="E6" s="12" t="s">
        <v>16</v>
      </c>
      <c r="F6" s="13">
        <v>58.5</v>
      </c>
      <c r="G6" s="13">
        <f>VLOOKUP(A6,[1]交警、巡特警职位!$C$4:$K$28,9,FALSE)</f>
        <v>76</v>
      </c>
      <c r="H6" s="13">
        <f>F6*0.35+G6*0.35</f>
        <v>47.075</v>
      </c>
      <c r="I6" s="14">
        <v>5</v>
      </c>
      <c r="J6" s="24" t="s">
        <v>17</v>
      </c>
    </row>
    <row r="7" s="1" customFormat="1" ht="22" customHeight="1" spans="1:10">
      <c r="A7" s="6" t="s">
        <v>82</v>
      </c>
      <c r="B7" s="6" t="s">
        <v>83</v>
      </c>
      <c r="C7" s="7" t="s">
        <v>72</v>
      </c>
      <c r="D7" s="7" t="s">
        <v>73</v>
      </c>
      <c r="E7" s="12" t="s">
        <v>16</v>
      </c>
      <c r="F7" s="13">
        <v>52.5</v>
      </c>
      <c r="G7" s="13">
        <f>VLOOKUP(A7,[1]交警、巡特警职位!$C$4:$K$28,9,FALSE)</f>
        <v>70</v>
      </c>
      <c r="H7" s="13">
        <f t="shared" ref="H7:H20" si="0">F7*0.35+G7*0.35</f>
        <v>42.875</v>
      </c>
      <c r="I7" s="14">
        <v>7</v>
      </c>
      <c r="J7" s="24" t="s">
        <v>17</v>
      </c>
    </row>
    <row r="8" s="1" customFormat="1" ht="22" customHeight="1" spans="1:10">
      <c r="A8" s="6" t="s">
        <v>84</v>
      </c>
      <c r="B8" s="6" t="s">
        <v>85</v>
      </c>
      <c r="C8" s="7" t="s">
        <v>72</v>
      </c>
      <c r="D8" s="7" t="s">
        <v>73</v>
      </c>
      <c r="E8" s="12" t="s">
        <v>16</v>
      </c>
      <c r="F8" s="13">
        <v>51</v>
      </c>
      <c r="G8" s="13">
        <f>VLOOKUP(A8,[1]交警、巡特警职位!$C$4:$K$28,9,FALSE)</f>
        <v>71</v>
      </c>
      <c r="H8" s="13">
        <f t="shared" si="0"/>
        <v>42.7</v>
      </c>
      <c r="I8" s="14">
        <v>8</v>
      </c>
      <c r="J8" s="24" t="s">
        <v>17</v>
      </c>
    </row>
    <row r="9" s="1" customFormat="1" ht="22" customHeight="1" spans="1:10">
      <c r="A9" s="6" t="s">
        <v>86</v>
      </c>
      <c r="B9" s="6" t="s">
        <v>87</v>
      </c>
      <c r="C9" s="7" t="s">
        <v>72</v>
      </c>
      <c r="D9" s="7" t="s">
        <v>73</v>
      </c>
      <c r="E9" s="12" t="s">
        <v>16</v>
      </c>
      <c r="F9" s="13">
        <v>59.5</v>
      </c>
      <c r="G9" s="13">
        <f>VLOOKUP(A9,[1]交警、巡特警职位!$C$4:$K$28,9,FALSE)</f>
        <v>62</v>
      </c>
      <c r="H9" s="13">
        <f t="shared" si="0"/>
        <v>42.525</v>
      </c>
      <c r="I9" s="14">
        <v>9</v>
      </c>
      <c r="J9" s="24" t="s">
        <v>17</v>
      </c>
    </row>
    <row r="10" s="1" customFormat="1" ht="22" customHeight="1" spans="1:10">
      <c r="A10" s="6" t="s">
        <v>88</v>
      </c>
      <c r="B10" s="6" t="s">
        <v>89</v>
      </c>
      <c r="C10" s="7" t="s">
        <v>72</v>
      </c>
      <c r="D10" s="7" t="s">
        <v>73</v>
      </c>
      <c r="E10" s="12" t="s">
        <v>16</v>
      </c>
      <c r="F10" s="13">
        <v>53.5</v>
      </c>
      <c r="G10" s="13">
        <f>VLOOKUP(A10,[1]交警、巡特警职位!$C$4:$K$28,9,FALSE)</f>
        <v>63</v>
      </c>
      <c r="H10" s="13">
        <f t="shared" si="0"/>
        <v>40.775</v>
      </c>
      <c r="I10" s="14">
        <v>10</v>
      </c>
      <c r="J10" s="24" t="s">
        <v>17</v>
      </c>
    </row>
    <row r="11" s="1" customFormat="1" ht="22" customHeight="1" spans="1:10">
      <c r="A11" s="6" t="s">
        <v>90</v>
      </c>
      <c r="B11" s="6" t="s">
        <v>91</v>
      </c>
      <c r="C11" s="7" t="s">
        <v>72</v>
      </c>
      <c r="D11" s="7" t="s">
        <v>73</v>
      </c>
      <c r="E11" s="12" t="s">
        <v>16</v>
      </c>
      <c r="F11" s="13">
        <v>55.5</v>
      </c>
      <c r="G11" s="13">
        <f>VLOOKUP(A11,[1]交警、巡特警职位!$C$4:$K$28,9,FALSE)</f>
        <v>59</v>
      </c>
      <c r="H11" s="13">
        <f t="shared" si="0"/>
        <v>40.075</v>
      </c>
      <c r="I11" s="14">
        <v>11</v>
      </c>
      <c r="J11" s="24" t="s">
        <v>17</v>
      </c>
    </row>
    <row r="12" s="1" customFormat="1" ht="22" customHeight="1" spans="1:10">
      <c r="A12" s="6" t="s">
        <v>92</v>
      </c>
      <c r="B12" s="6" t="s">
        <v>93</v>
      </c>
      <c r="C12" s="7" t="s">
        <v>72</v>
      </c>
      <c r="D12" s="7" t="s">
        <v>73</v>
      </c>
      <c r="E12" s="12" t="s">
        <v>16</v>
      </c>
      <c r="F12" s="13">
        <v>51</v>
      </c>
      <c r="G12" s="13">
        <f>VLOOKUP(A12,[1]交警、巡特警职位!$C$4:$K$28,9,FALSE)</f>
        <v>61</v>
      </c>
      <c r="H12" s="13">
        <f t="shared" si="0"/>
        <v>39.2</v>
      </c>
      <c r="I12" s="14">
        <v>12</v>
      </c>
      <c r="J12" s="24" t="s">
        <v>17</v>
      </c>
    </row>
    <row r="13" s="1" customFormat="1" ht="22" customHeight="1" spans="1:10">
      <c r="A13" s="6" t="s">
        <v>94</v>
      </c>
      <c r="B13" s="6" t="s">
        <v>95</v>
      </c>
      <c r="C13" s="7" t="s">
        <v>72</v>
      </c>
      <c r="D13" s="7" t="s">
        <v>73</v>
      </c>
      <c r="E13" s="12" t="s">
        <v>16</v>
      </c>
      <c r="F13" s="13">
        <v>57.5</v>
      </c>
      <c r="G13" s="13">
        <f>VLOOKUP(A13,[1]交警、巡特警职位!$C$4:$K$28,9,FALSE)</f>
        <v>54</v>
      </c>
      <c r="H13" s="13">
        <f t="shared" si="0"/>
        <v>39.025</v>
      </c>
      <c r="I13" s="14">
        <v>13</v>
      </c>
      <c r="J13" s="24" t="s">
        <v>17</v>
      </c>
    </row>
    <row r="14" s="1" customFormat="1" ht="22" customHeight="1" spans="1:10">
      <c r="A14" s="6" t="s">
        <v>96</v>
      </c>
      <c r="B14" s="6" t="s">
        <v>97</v>
      </c>
      <c r="C14" s="7" t="s">
        <v>72</v>
      </c>
      <c r="D14" s="7" t="s">
        <v>73</v>
      </c>
      <c r="E14" s="12" t="s">
        <v>16</v>
      </c>
      <c r="F14" s="13">
        <v>46</v>
      </c>
      <c r="G14" s="13">
        <f>VLOOKUP(A14,[1]交警、巡特警职位!$C$4:$K$28,9,FALSE)</f>
        <v>65</v>
      </c>
      <c r="H14" s="13">
        <f t="shared" si="0"/>
        <v>38.85</v>
      </c>
      <c r="I14" s="14">
        <v>14</v>
      </c>
      <c r="J14" s="24" t="s">
        <v>17</v>
      </c>
    </row>
    <row r="15" s="1" customFormat="1" ht="22" customHeight="1" spans="1:10">
      <c r="A15" s="6" t="s">
        <v>98</v>
      </c>
      <c r="B15" s="6" t="s">
        <v>99</v>
      </c>
      <c r="C15" s="7" t="s">
        <v>72</v>
      </c>
      <c r="D15" s="7" t="s">
        <v>73</v>
      </c>
      <c r="E15" s="12" t="s">
        <v>16</v>
      </c>
      <c r="F15" s="13">
        <v>53</v>
      </c>
      <c r="G15" s="13">
        <f>VLOOKUP(A15,[1]交警、巡特警职位!$C$4:$K$28,9,FALSE)</f>
        <v>55</v>
      </c>
      <c r="H15" s="13">
        <f t="shared" si="0"/>
        <v>37.8</v>
      </c>
      <c r="I15" s="14">
        <v>15</v>
      </c>
      <c r="J15" s="24" t="s">
        <v>17</v>
      </c>
    </row>
    <row r="16" s="1" customFormat="1" ht="22" customHeight="1" spans="1:10">
      <c r="A16" s="6" t="s">
        <v>100</v>
      </c>
      <c r="B16" s="6" t="s">
        <v>101</v>
      </c>
      <c r="C16" s="7" t="s">
        <v>72</v>
      </c>
      <c r="D16" s="7" t="s">
        <v>73</v>
      </c>
      <c r="E16" s="12" t="s">
        <v>16</v>
      </c>
      <c r="F16" s="13">
        <v>58.5</v>
      </c>
      <c r="G16" s="13">
        <f>VLOOKUP(A16,[1]交警、巡特警职位!$C$4:$K$28,9,FALSE)</f>
        <v>44</v>
      </c>
      <c r="H16" s="13">
        <f t="shared" si="0"/>
        <v>35.875</v>
      </c>
      <c r="I16" s="14">
        <v>16</v>
      </c>
      <c r="J16" s="24" t="s">
        <v>17</v>
      </c>
    </row>
    <row r="17" s="1" customFormat="1" ht="22" customHeight="1" spans="1:10">
      <c r="A17" s="6" t="s">
        <v>102</v>
      </c>
      <c r="B17" s="6" t="s">
        <v>103</v>
      </c>
      <c r="C17" s="7" t="s">
        <v>72</v>
      </c>
      <c r="D17" s="7" t="s">
        <v>73</v>
      </c>
      <c r="E17" s="12" t="s">
        <v>16</v>
      </c>
      <c r="F17" s="13">
        <v>54.5</v>
      </c>
      <c r="G17" s="13">
        <f>VLOOKUP(A17,[1]交警、巡特警职位!$C$4:$K$28,9,FALSE)</f>
        <v>48</v>
      </c>
      <c r="H17" s="13">
        <f t="shared" si="0"/>
        <v>35.875</v>
      </c>
      <c r="I17" s="14">
        <v>16</v>
      </c>
      <c r="J17" s="24" t="s">
        <v>17</v>
      </c>
    </row>
    <row r="18" s="1" customFormat="1" ht="22" customHeight="1" spans="1:10">
      <c r="A18" s="6" t="s">
        <v>104</v>
      </c>
      <c r="B18" s="6" t="s">
        <v>105</v>
      </c>
      <c r="C18" s="7" t="s">
        <v>72</v>
      </c>
      <c r="D18" s="7" t="s">
        <v>73</v>
      </c>
      <c r="E18" s="12" t="s">
        <v>16</v>
      </c>
      <c r="F18" s="13">
        <v>57</v>
      </c>
      <c r="G18" s="13">
        <f>VLOOKUP(A18,[1]交警、巡特警职位!$C$4:$K$28,9,FALSE)</f>
        <v>39</v>
      </c>
      <c r="H18" s="13">
        <f t="shared" si="0"/>
        <v>33.6</v>
      </c>
      <c r="I18" s="14">
        <v>17</v>
      </c>
      <c r="J18" s="24" t="s">
        <v>17</v>
      </c>
    </row>
    <row r="19" s="1" customFormat="1" ht="22" customHeight="1" spans="1:10">
      <c r="A19" s="6" t="s">
        <v>106</v>
      </c>
      <c r="B19" s="6" t="s">
        <v>107</v>
      </c>
      <c r="C19" s="7" t="s">
        <v>72</v>
      </c>
      <c r="D19" s="7" t="s">
        <v>73</v>
      </c>
      <c r="E19" s="12" t="s">
        <v>16</v>
      </c>
      <c r="F19" s="13">
        <v>57.5</v>
      </c>
      <c r="G19" s="13">
        <f>VLOOKUP(A19,[1]交警、巡特警职位!$C$4:$K$28,9,FALSE)</f>
        <v>33</v>
      </c>
      <c r="H19" s="13">
        <f t="shared" si="0"/>
        <v>31.675</v>
      </c>
      <c r="I19" s="14">
        <v>18</v>
      </c>
      <c r="J19" s="24" t="s">
        <v>17</v>
      </c>
    </row>
    <row r="20" s="1" customFormat="1" ht="22" customHeight="1" spans="1:10">
      <c r="A20" s="6" t="s">
        <v>108</v>
      </c>
      <c r="B20" s="6" t="s">
        <v>109</v>
      </c>
      <c r="C20" s="7" t="s">
        <v>72</v>
      </c>
      <c r="D20" s="7" t="s">
        <v>73</v>
      </c>
      <c r="E20" s="12" t="s">
        <v>16</v>
      </c>
      <c r="F20" s="13">
        <v>55</v>
      </c>
      <c r="G20" s="13">
        <f>VLOOKUP(A20,[1]交警、巡特警职位!$C$4:$K$28,9,FALSE)</f>
        <v>19</v>
      </c>
      <c r="H20" s="13">
        <f t="shared" si="0"/>
        <v>25.9</v>
      </c>
      <c r="I20" s="14">
        <v>19</v>
      </c>
      <c r="J20" s="24" t="s">
        <v>17</v>
      </c>
    </row>
    <row r="21" s="1" customFormat="1" ht="22" customHeight="1" spans="1:10">
      <c r="A21" s="6" t="s">
        <v>110</v>
      </c>
      <c r="B21" s="6" t="s">
        <v>111</v>
      </c>
      <c r="C21" s="7" t="s">
        <v>72</v>
      </c>
      <c r="D21" s="7" t="s">
        <v>112</v>
      </c>
      <c r="E21" s="12" t="s">
        <v>16</v>
      </c>
      <c r="F21" s="13">
        <v>74</v>
      </c>
      <c r="G21" s="13" t="str">
        <f>VLOOKUP(A21,[1]普通辅警职位!$C$3:$H$59,6,FALSE)</f>
        <v>合格</v>
      </c>
      <c r="H21" s="13"/>
      <c r="I21" s="14">
        <v>1</v>
      </c>
      <c r="J21" s="24" t="s">
        <v>17</v>
      </c>
    </row>
    <row r="22" s="1" customFormat="1" ht="22" customHeight="1" spans="1:10">
      <c r="A22" s="6" t="s">
        <v>113</v>
      </c>
      <c r="B22" s="6" t="s">
        <v>114</v>
      </c>
      <c r="C22" s="7" t="s">
        <v>72</v>
      </c>
      <c r="D22" s="7" t="s">
        <v>112</v>
      </c>
      <c r="E22" s="12" t="s">
        <v>16</v>
      </c>
      <c r="F22" s="13">
        <v>66.5</v>
      </c>
      <c r="G22" s="13" t="str">
        <f>VLOOKUP(A22,[1]普通辅警职位!$C$3:$H$59,6,FALSE)</f>
        <v>合格</v>
      </c>
      <c r="H22" s="13"/>
      <c r="I22" s="14">
        <v>2</v>
      </c>
      <c r="J22" s="24" t="s">
        <v>17</v>
      </c>
    </row>
    <row r="23" s="1" customFormat="1" ht="22" customHeight="1" spans="1:10">
      <c r="A23" s="6" t="s">
        <v>115</v>
      </c>
      <c r="B23" s="6" t="s">
        <v>116</v>
      </c>
      <c r="C23" s="7" t="s">
        <v>72</v>
      </c>
      <c r="D23" s="7" t="s">
        <v>112</v>
      </c>
      <c r="E23" s="12" t="s">
        <v>16</v>
      </c>
      <c r="F23" s="13">
        <v>66</v>
      </c>
      <c r="G23" s="13" t="str">
        <f>VLOOKUP(A23,[1]普通辅警职位!$C$3:$H$59,6,FALSE)</f>
        <v>合格</v>
      </c>
      <c r="H23" s="13"/>
      <c r="I23" s="14">
        <v>3</v>
      </c>
      <c r="J23" s="24" t="s">
        <v>17</v>
      </c>
    </row>
    <row r="24" s="1" customFormat="1" ht="22" customHeight="1" spans="1:10">
      <c r="A24" s="6" t="s">
        <v>117</v>
      </c>
      <c r="B24" s="6" t="s">
        <v>118</v>
      </c>
      <c r="C24" s="7" t="s">
        <v>72</v>
      </c>
      <c r="D24" s="7" t="s">
        <v>112</v>
      </c>
      <c r="E24" s="12" t="s">
        <v>16</v>
      </c>
      <c r="F24" s="13">
        <v>63.5</v>
      </c>
      <c r="G24" s="13" t="str">
        <f>VLOOKUP(A24,[1]普通辅警职位!$C$3:$H$59,6,FALSE)</f>
        <v>合格</v>
      </c>
      <c r="H24" s="13"/>
      <c r="I24" s="14">
        <v>4</v>
      </c>
      <c r="J24" s="24" t="s">
        <v>17</v>
      </c>
    </row>
    <row r="25" s="1" customFormat="1" ht="22" customHeight="1" spans="1:10">
      <c r="A25" s="6" t="s">
        <v>119</v>
      </c>
      <c r="B25" s="6" t="s">
        <v>120</v>
      </c>
      <c r="C25" s="7" t="s">
        <v>72</v>
      </c>
      <c r="D25" s="7" t="s">
        <v>112</v>
      </c>
      <c r="E25" s="12" t="s">
        <v>16</v>
      </c>
      <c r="F25" s="13">
        <v>63.5</v>
      </c>
      <c r="G25" s="13" t="str">
        <f>VLOOKUP(A25,[1]普通辅警职位!$C$3:$H$59,6,FALSE)</f>
        <v>合格</v>
      </c>
      <c r="H25" s="13"/>
      <c r="I25" s="14">
        <v>4</v>
      </c>
      <c r="J25" s="24" t="s">
        <v>17</v>
      </c>
    </row>
    <row r="26" s="1" customFormat="1" ht="22" customHeight="1" spans="1:10">
      <c r="A26" s="6" t="s">
        <v>121</v>
      </c>
      <c r="B26" s="6" t="s">
        <v>122</v>
      </c>
      <c r="C26" s="7" t="s">
        <v>72</v>
      </c>
      <c r="D26" s="7" t="s">
        <v>112</v>
      </c>
      <c r="E26" s="12" t="s">
        <v>16</v>
      </c>
      <c r="F26" s="13">
        <v>63.5</v>
      </c>
      <c r="G26" s="13" t="str">
        <f>VLOOKUP(A26,[1]普通辅警职位!$C$3:$H$59,6,FALSE)</f>
        <v>合格</v>
      </c>
      <c r="H26" s="13"/>
      <c r="I26" s="14">
        <v>4</v>
      </c>
      <c r="J26" s="24" t="s">
        <v>17</v>
      </c>
    </row>
    <row r="27" s="1" customFormat="1" ht="22" customHeight="1" spans="1:10">
      <c r="A27" s="6" t="s">
        <v>123</v>
      </c>
      <c r="B27" s="6" t="s">
        <v>124</v>
      </c>
      <c r="C27" s="7" t="s">
        <v>72</v>
      </c>
      <c r="D27" s="7" t="s">
        <v>112</v>
      </c>
      <c r="E27" s="12" t="s">
        <v>16</v>
      </c>
      <c r="F27" s="13">
        <v>63</v>
      </c>
      <c r="G27" s="13" t="str">
        <f>VLOOKUP(A27,[1]普通辅警职位!$C$3:$H$59,6,FALSE)</f>
        <v>合格</v>
      </c>
      <c r="H27" s="13"/>
      <c r="I27" s="14">
        <v>7</v>
      </c>
      <c r="J27" s="24" t="s">
        <v>17</v>
      </c>
    </row>
    <row r="28" s="1" customFormat="1" ht="22" customHeight="1" spans="1:10">
      <c r="A28" s="6" t="s">
        <v>125</v>
      </c>
      <c r="B28" s="6" t="s">
        <v>126</v>
      </c>
      <c r="C28" s="7" t="s">
        <v>72</v>
      </c>
      <c r="D28" s="7" t="s">
        <v>112</v>
      </c>
      <c r="E28" s="12" t="s">
        <v>16</v>
      </c>
      <c r="F28" s="13">
        <v>62.5</v>
      </c>
      <c r="G28" s="13" t="str">
        <f>VLOOKUP(A28,[1]普通辅警职位!$C$3:$H$59,6,FALSE)</f>
        <v>合格</v>
      </c>
      <c r="H28" s="13"/>
      <c r="I28" s="14">
        <v>8</v>
      </c>
      <c r="J28" s="24" t="s">
        <v>17</v>
      </c>
    </row>
    <row r="29" s="1" customFormat="1" ht="22" customHeight="1" spans="1:10">
      <c r="A29" s="6" t="s">
        <v>127</v>
      </c>
      <c r="B29" s="6" t="s">
        <v>128</v>
      </c>
      <c r="C29" s="7" t="s">
        <v>72</v>
      </c>
      <c r="D29" s="7" t="s">
        <v>112</v>
      </c>
      <c r="E29" s="12" t="s">
        <v>16</v>
      </c>
      <c r="F29" s="13">
        <v>61.5</v>
      </c>
      <c r="G29" s="13" t="str">
        <f>VLOOKUP(A29,[1]普通辅警职位!$C$3:$H$59,6,FALSE)</f>
        <v>合格</v>
      </c>
      <c r="H29" s="13"/>
      <c r="I29" s="14">
        <v>9</v>
      </c>
      <c r="J29" s="24" t="s">
        <v>17</v>
      </c>
    </row>
    <row r="30" s="1" customFormat="1" ht="22" customHeight="1" spans="1:10">
      <c r="A30" s="6" t="s">
        <v>129</v>
      </c>
      <c r="B30" s="6" t="s">
        <v>130</v>
      </c>
      <c r="C30" s="7" t="s">
        <v>72</v>
      </c>
      <c r="D30" s="7" t="s">
        <v>112</v>
      </c>
      <c r="E30" s="12" t="s">
        <v>16</v>
      </c>
      <c r="F30" s="13">
        <v>61</v>
      </c>
      <c r="G30" s="13" t="str">
        <f>VLOOKUP(A30,[1]普通辅警职位!$C$3:$H$59,6,FALSE)</f>
        <v>合格</v>
      </c>
      <c r="H30" s="13"/>
      <c r="I30" s="14">
        <v>10</v>
      </c>
      <c r="J30" s="24" t="s">
        <v>17</v>
      </c>
    </row>
    <row r="31" s="1" customFormat="1" ht="22" customHeight="1" spans="1:10">
      <c r="A31" s="6" t="s">
        <v>131</v>
      </c>
      <c r="B31" s="6" t="s">
        <v>132</v>
      </c>
      <c r="C31" s="7" t="s">
        <v>72</v>
      </c>
      <c r="D31" s="7" t="s">
        <v>112</v>
      </c>
      <c r="E31" s="12" t="s">
        <v>16</v>
      </c>
      <c r="F31" s="13">
        <v>60.5</v>
      </c>
      <c r="G31" s="13" t="str">
        <f>VLOOKUP(A31,[1]普通辅警职位!$C$3:$H$59,6,FALSE)</f>
        <v>合格</v>
      </c>
      <c r="H31" s="13"/>
      <c r="I31" s="14">
        <v>11</v>
      </c>
      <c r="J31" s="24" t="s">
        <v>17</v>
      </c>
    </row>
    <row r="32" s="1" customFormat="1" ht="22" customHeight="1" spans="1:10">
      <c r="A32" s="6" t="s">
        <v>133</v>
      </c>
      <c r="B32" s="6" t="s">
        <v>134</v>
      </c>
      <c r="C32" s="7" t="s">
        <v>72</v>
      </c>
      <c r="D32" s="7" t="s">
        <v>112</v>
      </c>
      <c r="E32" s="12" t="s">
        <v>16</v>
      </c>
      <c r="F32" s="13">
        <v>60.5</v>
      </c>
      <c r="G32" s="13" t="str">
        <f>VLOOKUP(A32,[1]普通辅警职位!$C$3:$H$59,6,FALSE)</f>
        <v>合格</v>
      </c>
      <c r="H32" s="13"/>
      <c r="I32" s="14">
        <v>11</v>
      </c>
      <c r="J32" s="24" t="s">
        <v>17</v>
      </c>
    </row>
    <row r="33" s="1" customFormat="1" ht="22" customHeight="1" spans="1:10">
      <c r="A33" s="6" t="s">
        <v>135</v>
      </c>
      <c r="B33" s="6" t="s">
        <v>136</v>
      </c>
      <c r="C33" s="7" t="s">
        <v>72</v>
      </c>
      <c r="D33" s="7" t="s">
        <v>112</v>
      </c>
      <c r="E33" s="12" t="s">
        <v>16</v>
      </c>
      <c r="F33" s="13">
        <v>59.5</v>
      </c>
      <c r="G33" s="13" t="str">
        <f>VLOOKUP(A33,[1]普通辅警职位!$C$3:$H$59,6,FALSE)</f>
        <v>合格</v>
      </c>
      <c r="H33" s="13"/>
      <c r="I33" s="14">
        <v>13</v>
      </c>
      <c r="J33" s="24" t="s">
        <v>17</v>
      </c>
    </row>
    <row r="34" s="1" customFormat="1" ht="22" customHeight="1" spans="1:10">
      <c r="A34" s="6" t="s">
        <v>137</v>
      </c>
      <c r="B34" s="6" t="s">
        <v>138</v>
      </c>
      <c r="C34" s="7" t="s">
        <v>72</v>
      </c>
      <c r="D34" s="7" t="s">
        <v>112</v>
      </c>
      <c r="E34" s="12" t="s">
        <v>16</v>
      </c>
      <c r="F34" s="13">
        <v>59</v>
      </c>
      <c r="G34" s="13" t="str">
        <f>VLOOKUP(A34,[1]普通辅警职位!$C$3:$H$59,6,FALSE)</f>
        <v>合格</v>
      </c>
      <c r="H34" s="13"/>
      <c r="I34" s="14">
        <v>14</v>
      </c>
      <c r="J34" s="24" t="s">
        <v>17</v>
      </c>
    </row>
    <row r="35" s="1" customFormat="1" ht="22" customHeight="1" spans="1:10">
      <c r="A35" s="6" t="s">
        <v>139</v>
      </c>
      <c r="B35" s="6" t="s">
        <v>140</v>
      </c>
      <c r="C35" s="7" t="s">
        <v>72</v>
      </c>
      <c r="D35" s="7" t="s">
        <v>112</v>
      </c>
      <c r="E35" s="12" t="s">
        <v>16</v>
      </c>
      <c r="F35" s="13">
        <v>59</v>
      </c>
      <c r="G35" s="13" t="str">
        <f>VLOOKUP(A35,[1]普通辅警职位!$C$3:$H$59,6,FALSE)</f>
        <v>合格</v>
      </c>
      <c r="H35" s="13"/>
      <c r="I35" s="14">
        <v>14</v>
      </c>
      <c r="J35" s="24" t="s">
        <v>17</v>
      </c>
    </row>
    <row r="36" s="1" customFormat="1" ht="22" customHeight="1" spans="1:10">
      <c r="A36" s="6" t="s">
        <v>141</v>
      </c>
      <c r="B36" s="6" t="s">
        <v>142</v>
      </c>
      <c r="C36" s="7" t="s">
        <v>72</v>
      </c>
      <c r="D36" s="7" t="s">
        <v>112</v>
      </c>
      <c r="E36" s="12" t="s">
        <v>16</v>
      </c>
      <c r="F36" s="13">
        <v>58</v>
      </c>
      <c r="G36" s="13" t="str">
        <f>VLOOKUP(A36,[1]普通辅警职位!$C$3:$H$59,6,FALSE)</f>
        <v>合格</v>
      </c>
      <c r="H36" s="13"/>
      <c r="I36" s="14">
        <v>16</v>
      </c>
      <c r="J36" s="24" t="s">
        <v>17</v>
      </c>
    </row>
    <row r="37" s="1" customFormat="1" ht="22" customHeight="1" spans="1:10">
      <c r="A37" s="6" t="s">
        <v>143</v>
      </c>
      <c r="B37" s="6" t="s">
        <v>144</v>
      </c>
      <c r="C37" s="7" t="s">
        <v>72</v>
      </c>
      <c r="D37" s="7" t="s">
        <v>112</v>
      </c>
      <c r="E37" s="12" t="s">
        <v>16</v>
      </c>
      <c r="F37" s="13">
        <v>58</v>
      </c>
      <c r="G37" s="13" t="str">
        <f>VLOOKUP(A37,[1]普通辅警职位!$C$3:$H$59,6,FALSE)</f>
        <v>合格</v>
      </c>
      <c r="H37" s="13"/>
      <c r="I37" s="14">
        <v>16</v>
      </c>
      <c r="J37" s="24" t="s">
        <v>17</v>
      </c>
    </row>
    <row r="38" s="1" customFormat="1" ht="22" customHeight="1" spans="1:10">
      <c r="A38" s="6" t="s">
        <v>145</v>
      </c>
      <c r="B38" s="6" t="s">
        <v>146</v>
      </c>
      <c r="C38" s="7" t="s">
        <v>72</v>
      </c>
      <c r="D38" s="7" t="s">
        <v>112</v>
      </c>
      <c r="E38" s="12" t="s">
        <v>16</v>
      </c>
      <c r="F38" s="13">
        <v>57.5</v>
      </c>
      <c r="G38" s="13" t="str">
        <f>VLOOKUP(A38,[1]普通辅警职位!$C$3:$H$59,6,FALSE)</f>
        <v>合格</v>
      </c>
      <c r="H38" s="13"/>
      <c r="I38" s="14">
        <v>18</v>
      </c>
      <c r="J38" s="24" t="s">
        <v>17</v>
      </c>
    </row>
    <row r="39" s="1" customFormat="1" ht="22" customHeight="1" spans="1:10">
      <c r="A39" s="6" t="s">
        <v>147</v>
      </c>
      <c r="B39" s="6" t="s">
        <v>148</v>
      </c>
      <c r="C39" s="7" t="s">
        <v>72</v>
      </c>
      <c r="D39" s="7" t="s">
        <v>112</v>
      </c>
      <c r="E39" s="12" t="s">
        <v>16</v>
      </c>
      <c r="F39" s="13">
        <v>57.5</v>
      </c>
      <c r="G39" s="13" t="str">
        <f>VLOOKUP(A39,[1]普通辅警职位!$C$3:$H$59,6,FALSE)</f>
        <v>合格</v>
      </c>
      <c r="H39" s="13"/>
      <c r="I39" s="14">
        <v>18</v>
      </c>
      <c r="J39" s="24" t="s">
        <v>17</v>
      </c>
    </row>
    <row r="40" s="1" customFormat="1" ht="22" customHeight="1" spans="1:10">
      <c r="A40" s="6" t="s">
        <v>149</v>
      </c>
      <c r="B40" s="6" t="s">
        <v>150</v>
      </c>
      <c r="C40" s="7" t="s">
        <v>72</v>
      </c>
      <c r="D40" s="7" t="s">
        <v>112</v>
      </c>
      <c r="E40" s="12" t="s">
        <v>16</v>
      </c>
      <c r="F40" s="13">
        <v>57.5</v>
      </c>
      <c r="G40" s="13" t="str">
        <f>VLOOKUP(A40,[1]普通辅警职位!$C$3:$H$59,6,FALSE)</f>
        <v>合格</v>
      </c>
      <c r="H40" s="13"/>
      <c r="I40" s="14">
        <v>18</v>
      </c>
      <c r="J40" s="24" t="s">
        <v>17</v>
      </c>
    </row>
  </sheetData>
  <autoFilter ref="A1:J40">
    <extLst/>
  </autoFilter>
  <sortState ref="A43:K115">
    <sortCondition ref="G43:G115"/>
    <sortCondition ref="F43:F115" descending="1"/>
  </sortState>
  <pageMargins left="0.39" right="0.39" top="0.39" bottom="0.79" header="0.75" footer="0"/>
  <pageSetup paperSize="9" orientation="portrait" horizontalDpi="600"/>
  <headerFooter>
    <oddHeader>&amp;L&amp;14                           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C1" sqref="C$1:C$1048576"/>
    </sheetView>
  </sheetViews>
  <sheetFormatPr defaultColWidth="9" defaultRowHeight="15" outlineLevelRow="2"/>
  <cols>
    <col min="1" max="1" width="14.75" customWidth="1"/>
    <col min="3" max="3" width="20.25" customWidth="1"/>
    <col min="5" max="5" width="10.75" customWidth="1"/>
    <col min="7" max="7" width="15" customWidth="1"/>
    <col min="8" max="8" width="17.75" customWidth="1"/>
    <col min="10" max="10" width="11.875" customWidth="1"/>
  </cols>
  <sheetData>
    <row r="1" s="22" customFormat="1" ht="15.75" spans="1:10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151</v>
      </c>
      <c r="H1" s="23" t="s">
        <v>152</v>
      </c>
      <c r="I1" s="23" t="s">
        <v>10</v>
      </c>
      <c r="J1" s="11" t="s">
        <v>11</v>
      </c>
    </row>
    <row r="2" ht="25" customHeight="1" spans="1:10">
      <c r="A2" s="6" t="s">
        <v>153</v>
      </c>
      <c r="B2" s="6" t="s">
        <v>154</v>
      </c>
      <c r="C2" s="6" t="s">
        <v>155</v>
      </c>
      <c r="D2" s="6" t="s">
        <v>156</v>
      </c>
      <c r="E2" s="6" t="s">
        <v>16</v>
      </c>
      <c r="F2" s="6">
        <v>55</v>
      </c>
      <c r="G2" s="6" t="s">
        <v>157</v>
      </c>
      <c r="H2" s="6" t="s">
        <v>158</v>
      </c>
      <c r="I2" s="6">
        <v>1</v>
      </c>
      <c r="J2" s="6" t="s">
        <v>17</v>
      </c>
    </row>
    <row r="3" ht="25" customHeight="1" spans="1:10">
      <c r="A3" s="6" t="s">
        <v>159</v>
      </c>
      <c r="B3" s="6" t="s">
        <v>160</v>
      </c>
      <c r="C3" s="6" t="s">
        <v>155</v>
      </c>
      <c r="D3" s="6" t="s">
        <v>156</v>
      </c>
      <c r="E3" s="6" t="s">
        <v>16</v>
      </c>
      <c r="F3" s="6">
        <v>59.5</v>
      </c>
      <c r="G3" s="6">
        <v>83.9</v>
      </c>
      <c r="H3" s="6" t="s">
        <v>161</v>
      </c>
      <c r="I3" s="6">
        <v>2</v>
      </c>
      <c r="J3" s="6" t="s">
        <v>17</v>
      </c>
    </row>
  </sheetData>
  <autoFilter ref="A1:J3">
    <extLst/>
  </autoFilter>
  <sortState ref="A2:K14">
    <sortCondition ref="H2:H14" descending="1"/>
  </sortState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I2" sqref="I2:I7"/>
    </sheetView>
  </sheetViews>
  <sheetFormatPr defaultColWidth="9" defaultRowHeight="15" outlineLevelRow="7"/>
  <cols>
    <col min="1" max="1" width="15.375" customWidth="1"/>
    <col min="3" max="3" width="18.25" customWidth="1"/>
    <col min="5" max="8" width="13.25" customWidth="1"/>
    <col min="10" max="10" width="11.625" customWidth="1"/>
  </cols>
  <sheetData>
    <row r="1" s="1" customFormat="1" ht="22" customHeight="1" spans="1:1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162</v>
      </c>
      <c r="H1" s="5" t="s">
        <v>163</v>
      </c>
      <c r="I1" s="5" t="s">
        <v>10</v>
      </c>
      <c r="J1" s="11" t="s">
        <v>11</v>
      </c>
    </row>
    <row r="2" s="1" customFormat="1" ht="22" customHeight="1" spans="1:10">
      <c r="A2" s="6" t="s">
        <v>164</v>
      </c>
      <c r="B2" s="6" t="s">
        <v>165</v>
      </c>
      <c r="C2" s="7" t="s">
        <v>166</v>
      </c>
      <c r="D2" s="7" t="s">
        <v>167</v>
      </c>
      <c r="E2" s="12" t="s">
        <v>16</v>
      </c>
      <c r="F2" s="13">
        <v>57</v>
      </c>
      <c r="G2" s="13">
        <v>25</v>
      </c>
      <c r="H2" s="13">
        <v>82</v>
      </c>
      <c r="I2" s="13">
        <v>1</v>
      </c>
      <c r="J2" s="15" t="s">
        <v>17</v>
      </c>
    </row>
    <row r="3" s="1" customFormat="1" ht="22" customHeight="1" spans="1:10">
      <c r="A3" s="6" t="s">
        <v>168</v>
      </c>
      <c r="B3" s="6" t="s">
        <v>169</v>
      </c>
      <c r="C3" s="7" t="s">
        <v>166</v>
      </c>
      <c r="D3" s="7" t="s">
        <v>167</v>
      </c>
      <c r="E3" s="12" t="s">
        <v>16</v>
      </c>
      <c r="F3" s="13">
        <v>76</v>
      </c>
      <c r="G3" s="13"/>
      <c r="H3" s="13">
        <v>76</v>
      </c>
      <c r="I3" s="13">
        <v>2</v>
      </c>
      <c r="J3" s="15" t="s">
        <v>17</v>
      </c>
    </row>
    <row r="4" s="1" customFormat="1" ht="22" customHeight="1" spans="1:10">
      <c r="A4" s="6" t="s">
        <v>170</v>
      </c>
      <c r="B4" s="6" t="s">
        <v>171</v>
      </c>
      <c r="C4" s="7" t="s">
        <v>166</v>
      </c>
      <c r="D4" s="7" t="s">
        <v>167</v>
      </c>
      <c r="E4" s="12" t="s">
        <v>16</v>
      </c>
      <c r="F4" s="13">
        <v>50.5</v>
      </c>
      <c r="G4" s="13">
        <v>25</v>
      </c>
      <c r="H4" s="13">
        <v>75.5</v>
      </c>
      <c r="I4" s="13">
        <v>3</v>
      </c>
      <c r="J4" s="15" t="s">
        <v>17</v>
      </c>
    </row>
    <row r="5" s="1" customFormat="1" ht="22" customHeight="1" spans="1:10">
      <c r="A5" s="6" t="s">
        <v>172</v>
      </c>
      <c r="B5" s="6" t="s">
        <v>173</v>
      </c>
      <c r="C5" s="7" t="s">
        <v>166</v>
      </c>
      <c r="D5" s="7" t="s">
        <v>167</v>
      </c>
      <c r="E5" s="12" t="s">
        <v>16</v>
      </c>
      <c r="F5" s="13">
        <v>53.5</v>
      </c>
      <c r="G5" s="13">
        <v>20</v>
      </c>
      <c r="H5" s="13">
        <v>73.5</v>
      </c>
      <c r="I5" s="13">
        <v>4</v>
      </c>
      <c r="J5" s="15" t="s">
        <v>17</v>
      </c>
    </row>
    <row r="6" s="1" customFormat="1" ht="22" customHeight="1" spans="1:10">
      <c r="A6" s="6" t="s">
        <v>174</v>
      </c>
      <c r="B6" s="6" t="s">
        <v>175</v>
      </c>
      <c r="C6" s="7" t="s">
        <v>166</v>
      </c>
      <c r="D6" s="7" t="s">
        <v>167</v>
      </c>
      <c r="E6" s="12" t="s">
        <v>16</v>
      </c>
      <c r="F6" s="13">
        <v>54.5</v>
      </c>
      <c r="G6" s="13"/>
      <c r="H6" s="13">
        <v>54.5</v>
      </c>
      <c r="I6" s="13">
        <v>5</v>
      </c>
      <c r="J6" s="15" t="s">
        <v>17</v>
      </c>
    </row>
    <row r="7" s="1" customFormat="1" ht="22" customHeight="1" spans="1:10">
      <c r="A7" s="6" t="s">
        <v>176</v>
      </c>
      <c r="B7" s="6" t="s">
        <v>177</v>
      </c>
      <c r="C7" s="7" t="s">
        <v>166</v>
      </c>
      <c r="D7" s="7" t="s">
        <v>167</v>
      </c>
      <c r="E7" s="12" t="s">
        <v>16</v>
      </c>
      <c r="F7" s="13">
        <v>53</v>
      </c>
      <c r="G7" s="13"/>
      <c r="H7" s="13">
        <v>53</v>
      </c>
      <c r="I7" s="13">
        <v>6</v>
      </c>
      <c r="J7" s="15" t="s">
        <v>17</v>
      </c>
    </row>
    <row r="8" s="1" customFormat="1" ht="22" customHeight="1" spans="1:10">
      <c r="A8" s="6" t="s">
        <v>178</v>
      </c>
      <c r="B8" s="6" t="s">
        <v>179</v>
      </c>
      <c r="C8" s="7" t="s">
        <v>166</v>
      </c>
      <c r="D8" s="7" t="s">
        <v>180</v>
      </c>
      <c r="E8" s="12" t="s">
        <v>16</v>
      </c>
      <c r="F8" s="13">
        <v>57</v>
      </c>
      <c r="G8" s="13"/>
      <c r="H8" s="13"/>
      <c r="I8" s="13">
        <v>1</v>
      </c>
      <c r="J8" s="15" t="s">
        <v>17</v>
      </c>
    </row>
  </sheetData>
  <autoFilter ref="A1:J8">
    <sortState ref="A1:J8">
      <sortCondition ref="C2:C23"/>
      <sortCondition ref="D2:D23"/>
      <sortCondition ref="H2:H23" descending="1"/>
    </sortState>
    <extLst/>
  </autoFilter>
  <sortState ref="A2:K23">
    <sortCondition ref="D2:D23"/>
    <sortCondition ref="H2:H23" descending="1"/>
  </sortState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H184"/>
  <sheetViews>
    <sheetView showGridLines="0" tabSelected="1" topLeftCell="A169" workbookViewId="0">
      <selection activeCell="G178" sqref="G178"/>
    </sheetView>
  </sheetViews>
  <sheetFormatPr defaultColWidth="8.79166666666667" defaultRowHeight="15" outlineLevelCol="7"/>
  <cols>
    <col min="1" max="1" width="12.625" style="3" customWidth="1"/>
    <col min="2" max="2" width="6.60833333333333" style="3" customWidth="1"/>
    <col min="3" max="3" width="31.1666666666667" customWidth="1"/>
    <col min="4" max="4" width="22.3" customWidth="1"/>
    <col min="5" max="5" width="13.775" style="4" customWidth="1"/>
    <col min="6" max="6" width="16.3083333333333" customWidth="1"/>
    <col min="7" max="7" width="8.79166666666667" style="3"/>
    <col min="8" max="8" width="11.875" customWidth="1"/>
  </cols>
  <sheetData>
    <row r="1" s="1" customFormat="1" ht="22" customHeight="1" spans="1: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181</v>
      </c>
      <c r="H1" s="11" t="s">
        <v>11</v>
      </c>
    </row>
    <row r="2" s="1" customFormat="1" ht="22" customHeight="1" spans="1:8">
      <c r="A2" s="6" t="s">
        <v>182</v>
      </c>
      <c r="B2" s="6" t="s">
        <v>183</v>
      </c>
      <c r="C2" s="7" t="s">
        <v>184</v>
      </c>
      <c r="D2" s="7" t="s">
        <v>185</v>
      </c>
      <c r="E2" s="12" t="s">
        <v>16</v>
      </c>
      <c r="F2" s="13">
        <v>78.5</v>
      </c>
      <c r="G2" s="14">
        <f>RANK(F2,$F$2:$F$4,0)</f>
        <v>1</v>
      </c>
      <c r="H2" s="15" t="s">
        <v>17</v>
      </c>
    </row>
    <row r="3" s="1" customFormat="1" ht="22" customHeight="1" spans="1:8">
      <c r="A3" s="6" t="s">
        <v>186</v>
      </c>
      <c r="B3" s="6" t="s">
        <v>187</v>
      </c>
      <c r="C3" s="7" t="s">
        <v>184</v>
      </c>
      <c r="D3" s="7" t="s">
        <v>185</v>
      </c>
      <c r="E3" s="12" t="s">
        <v>16</v>
      </c>
      <c r="F3" s="13">
        <v>76</v>
      </c>
      <c r="G3" s="14">
        <f>RANK(F3,$F$2:$F$4,0)</f>
        <v>2</v>
      </c>
      <c r="H3" s="15" t="s">
        <v>17</v>
      </c>
    </row>
    <row r="4" s="1" customFormat="1" ht="22" customHeight="1" spans="1:8">
      <c r="A4" s="6" t="s">
        <v>188</v>
      </c>
      <c r="B4" s="6" t="s">
        <v>189</v>
      </c>
      <c r="C4" s="7" t="s">
        <v>184</v>
      </c>
      <c r="D4" s="7" t="s">
        <v>185</v>
      </c>
      <c r="E4" s="12" t="s">
        <v>16</v>
      </c>
      <c r="F4" s="13">
        <v>74.5</v>
      </c>
      <c r="G4" s="14">
        <f>RANK(F4,$F$2:$F$4,0)</f>
        <v>3</v>
      </c>
      <c r="H4" s="15" t="s">
        <v>17</v>
      </c>
    </row>
    <row r="5" s="1" customFormat="1" ht="22" customHeight="1" spans="1:8">
      <c r="A5" s="6" t="s">
        <v>190</v>
      </c>
      <c r="B5" s="6" t="s">
        <v>191</v>
      </c>
      <c r="C5" s="7" t="s">
        <v>184</v>
      </c>
      <c r="D5" s="7" t="s">
        <v>192</v>
      </c>
      <c r="E5" s="12" t="s">
        <v>16</v>
      </c>
      <c r="F5" s="13">
        <v>72.5</v>
      </c>
      <c r="G5" s="14">
        <f>RANK(F5,$F$5:$F$7,0)</f>
        <v>1</v>
      </c>
      <c r="H5" s="15" t="s">
        <v>17</v>
      </c>
    </row>
    <row r="6" s="1" customFormat="1" ht="22" customHeight="1" spans="1:8">
      <c r="A6" s="6" t="s">
        <v>193</v>
      </c>
      <c r="B6" s="6" t="s">
        <v>194</v>
      </c>
      <c r="C6" s="7" t="s">
        <v>184</v>
      </c>
      <c r="D6" s="7" t="s">
        <v>192</v>
      </c>
      <c r="E6" s="12" t="s">
        <v>16</v>
      </c>
      <c r="F6" s="13">
        <v>72.5</v>
      </c>
      <c r="G6" s="14">
        <f>RANK(F6,$F$5:$F$7,0)</f>
        <v>1</v>
      </c>
      <c r="H6" s="15" t="s">
        <v>17</v>
      </c>
    </row>
    <row r="7" s="1" customFormat="1" ht="22" customHeight="1" spans="1:8">
      <c r="A7" s="6" t="s">
        <v>195</v>
      </c>
      <c r="B7" s="6" t="s">
        <v>196</v>
      </c>
      <c r="C7" s="7" t="s">
        <v>184</v>
      </c>
      <c r="D7" s="7" t="s">
        <v>192</v>
      </c>
      <c r="E7" s="12" t="s">
        <v>16</v>
      </c>
      <c r="F7" s="13">
        <v>68.5</v>
      </c>
      <c r="G7" s="14">
        <f>RANK(F7,$F$5:$F$7,0)</f>
        <v>3</v>
      </c>
      <c r="H7" s="15" t="s">
        <v>17</v>
      </c>
    </row>
    <row r="8" s="1" customFormat="1" ht="22" customHeight="1" spans="1:8">
      <c r="A8" s="6" t="s">
        <v>197</v>
      </c>
      <c r="B8" s="6" t="s">
        <v>198</v>
      </c>
      <c r="C8" s="7" t="s">
        <v>199</v>
      </c>
      <c r="D8" s="7" t="s">
        <v>200</v>
      </c>
      <c r="E8" s="12" t="s">
        <v>16</v>
      </c>
      <c r="F8" s="13">
        <v>80.5</v>
      </c>
      <c r="G8" s="14">
        <f>RANK(F8,$F$8:$F$10,0)</f>
        <v>1</v>
      </c>
      <c r="H8" s="15" t="s">
        <v>17</v>
      </c>
    </row>
    <row r="9" s="1" customFormat="1" ht="22" customHeight="1" spans="1:8">
      <c r="A9" s="6" t="s">
        <v>201</v>
      </c>
      <c r="B9" s="6" t="s">
        <v>202</v>
      </c>
      <c r="C9" s="7" t="s">
        <v>199</v>
      </c>
      <c r="D9" s="7" t="s">
        <v>200</v>
      </c>
      <c r="E9" s="12" t="s">
        <v>16</v>
      </c>
      <c r="F9" s="13">
        <v>78</v>
      </c>
      <c r="G9" s="14">
        <f>RANK(F9,$F$8:$F$10,0)</f>
        <v>2</v>
      </c>
      <c r="H9" s="15" t="s">
        <v>17</v>
      </c>
    </row>
    <row r="10" s="1" customFormat="1" ht="22" customHeight="1" spans="1:8">
      <c r="A10" s="6" t="s">
        <v>203</v>
      </c>
      <c r="B10" s="6" t="s">
        <v>204</v>
      </c>
      <c r="C10" s="7" t="s">
        <v>199</v>
      </c>
      <c r="D10" s="7" t="s">
        <v>200</v>
      </c>
      <c r="E10" s="12" t="s">
        <v>16</v>
      </c>
      <c r="F10" s="13">
        <v>77</v>
      </c>
      <c r="G10" s="14">
        <f>RANK(F10,$F$8:$F$10,0)</f>
        <v>3</v>
      </c>
      <c r="H10" s="15" t="s">
        <v>17</v>
      </c>
    </row>
    <row r="11" s="1" customFormat="1" ht="22" customHeight="1" spans="1:8">
      <c r="A11" s="6" t="s">
        <v>205</v>
      </c>
      <c r="B11" s="6" t="s">
        <v>206</v>
      </c>
      <c r="C11" s="7" t="s">
        <v>199</v>
      </c>
      <c r="D11" s="7" t="s">
        <v>207</v>
      </c>
      <c r="E11" s="12" t="s">
        <v>16</v>
      </c>
      <c r="F11" s="13">
        <v>72.5</v>
      </c>
      <c r="G11" s="14">
        <f>RANK(F11,$F$11:$F$12,0)</f>
        <v>1</v>
      </c>
      <c r="H11" s="15" t="s">
        <v>17</v>
      </c>
    </row>
    <row r="12" s="1" customFormat="1" ht="22" customHeight="1" spans="1:8">
      <c r="A12" s="6" t="s">
        <v>208</v>
      </c>
      <c r="B12" s="6" t="s">
        <v>209</v>
      </c>
      <c r="C12" s="7" t="s">
        <v>199</v>
      </c>
      <c r="D12" s="7" t="s">
        <v>207</v>
      </c>
      <c r="E12" s="12" t="s">
        <v>16</v>
      </c>
      <c r="F12" s="13">
        <v>70</v>
      </c>
      <c r="G12" s="14">
        <f>RANK(F12,$F$11:$F$12,0)</f>
        <v>2</v>
      </c>
      <c r="H12" s="15" t="s">
        <v>17</v>
      </c>
    </row>
    <row r="13" s="1" customFormat="1" ht="22" customHeight="1" spans="1:8">
      <c r="A13" s="6" t="s">
        <v>210</v>
      </c>
      <c r="B13" s="6" t="s">
        <v>211</v>
      </c>
      <c r="C13" s="7" t="s">
        <v>212</v>
      </c>
      <c r="D13" s="7" t="s">
        <v>213</v>
      </c>
      <c r="E13" s="12" t="s">
        <v>16</v>
      </c>
      <c r="F13" s="13">
        <v>69.5</v>
      </c>
      <c r="G13" s="14">
        <f t="shared" ref="G13:G18" si="0">RANK(F13,$F$13:$F$18,0)</f>
        <v>1</v>
      </c>
      <c r="H13" s="15" t="s">
        <v>17</v>
      </c>
    </row>
    <row r="14" s="1" customFormat="1" ht="22" customHeight="1" spans="1:8">
      <c r="A14" s="6" t="s">
        <v>214</v>
      </c>
      <c r="B14" s="6" t="s">
        <v>215</v>
      </c>
      <c r="C14" s="7" t="s">
        <v>212</v>
      </c>
      <c r="D14" s="7" t="s">
        <v>213</v>
      </c>
      <c r="E14" s="12" t="s">
        <v>16</v>
      </c>
      <c r="F14" s="13">
        <v>64.5</v>
      </c>
      <c r="G14" s="14">
        <f t="shared" si="0"/>
        <v>2</v>
      </c>
      <c r="H14" s="15" t="s">
        <v>17</v>
      </c>
    </row>
    <row r="15" s="1" customFormat="1" ht="22" customHeight="1" spans="1:8">
      <c r="A15" s="6" t="s">
        <v>216</v>
      </c>
      <c r="B15" s="6" t="s">
        <v>217</v>
      </c>
      <c r="C15" s="7" t="s">
        <v>212</v>
      </c>
      <c r="D15" s="7" t="s">
        <v>213</v>
      </c>
      <c r="E15" s="12" t="s">
        <v>16</v>
      </c>
      <c r="F15" s="13">
        <v>64</v>
      </c>
      <c r="G15" s="14">
        <f t="shared" si="0"/>
        <v>3</v>
      </c>
      <c r="H15" s="15" t="s">
        <v>17</v>
      </c>
    </row>
    <row r="16" s="1" customFormat="1" ht="22" customHeight="1" spans="1:8">
      <c r="A16" s="6" t="s">
        <v>218</v>
      </c>
      <c r="B16" s="6" t="s">
        <v>219</v>
      </c>
      <c r="C16" s="7" t="s">
        <v>212</v>
      </c>
      <c r="D16" s="7" t="s">
        <v>213</v>
      </c>
      <c r="E16" s="12" t="s">
        <v>16</v>
      </c>
      <c r="F16" s="13">
        <v>63.5</v>
      </c>
      <c r="G16" s="14">
        <f t="shared" si="0"/>
        <v>4</v>
      </c>
      <c r="H16" s="15" t="s">
        <v>17</v>
      </c>
    </row>
    <row r="17" s="2" customFormat="1" ht="22" customHeight="1" spans="1:8">
      <c r="A17" s="8" t="s">
        <v>220</v>
      </c>
      <c r="B17" s="9" t="s">
        <v>221</v>
      </c>
      <c r="C17" s="10" t="s">
        <v>212</v>
      </c>
      <c r="D17" s="10" t="s">
        <v>213</v>
      </c>
      <c r="E17" s="16" t="s">
        <v>16</v>
      </c>
      <c r="F17" s="17">
        <v>56</v>
      </c>
      <c r="G17" s="18">
        <f t="shared" si="0"/>
        <v>5</v>
      </c>
      <c r="H17" s="19" t="s">
        <v>17</v>
      </c>
    </row>
    <row r="18" s="1" customFormat="1" ht="22" customHeight="1" spans="1:8">
      <c r="A18" s="6" t="s">
        <v>222</v>
      </c>
      <c r="B18" s="6" t="s">
        <v>223</v>
      </c>
      <c r="C18" s="7" t="s">
        <v>212</v>
      </c>
      <c r="D18" s="7" t="s">
        <v>213</v>
      </c>
      <c r="E18" s="12" t="s">
        <v>16</v>
      </c>
      <c r="F18" s="13">
        <v>54</v>
      </c>
      <c r="G18" s="14">
        <f t="shared" si="0"/>
        <v>6</v>
      </c>
      <c r="H18" s="19" t="s">
        <v>17</v>
      </c>
    </row>
    <row r="19" s="1" customFormat="1" ht="22" customHeight="1" spans="1:8">
      <c r="A19" s="6" t="s">
        <v>224</v>
      </c>
      <c r="B19" s="6" t="s">
        <v>225</v>
      </c>
      <c r="C19" s="7" t="s">
        <v>226</v>
      </c>
      <c r="D19" s="7" t="s">
        <v>227</v>
      </c>
      <c r="E19" s="12" t="s">
        <v>16</v>
      </c>
      <c r="F19" s="13">
        <v>84.5</v>
      </c>
      <c r="G19" s="14">
        <f>RANK(F19,$F$19:$F$22,0)</f>
        <v>1</v>
      </c>
      <c r="H19" s="15" t="s">
        <v>17</v>
      </c>
    </row>
    <row r="20" s="1" customFormat="1" ht="22" customHeight="1" spans="1:8">
      <c r="A20" s="6" t="s">
        <v>228</v>
      </c>
      <c r="B20" s="6" t="s">
        <v>229</v>
      </c>
      <c r="C20" s="7" t="s">
        <v>226</v>
      </c>
      <c r="D20" s="7" t="s">
        <v>227</v>
      </c>
      <c r="E20" s="12" t="s">
        <v>16</v>
      </c>
      <c r="F20" s="13">
        <v>77</v>
      </c>
      <c r="G20" s="14">
        <f>RANK(F20,$F$19:$F$22,0)</f>
        <v>2</v>
      </c>
      <c r="H20" s="15" t="s">
        <v>17</v>
      </c>
    </row>
    <row r="21" s="1" customFormat="1" ht="22" customHeight="1" spans="1:8">
      <c r="A21" s="6" t="s">
        <v>230</v>
      </c>
      <c r="B21" s="6" t="s">
        <v>231</v>
      </c>
      <c r="C21" s="7" t="s">
        <v>226</v>
      </c>
      <c r="D21" s="7" t="s">
        <v>227</v>
      </c>
      <c r="E21" s="12" t="s">
        <v>16</v>
      </c>
      <c r="F21" s="13">
        <v>75.5</v>
      </c>
      <c r="G21" s="14">
        <f>RANK(F21,$F$19:$F$22,0)</f>
        <v>3</v>
      </c>
      <c r="H21" s="15" t="s">
        <v>17</v>
      </c>
    </row>
    <row r="22" s="1" customFormat="1" ht="22" customHeight="1" spans="1:8">
      <c r="A22" s="6" t="s">
        <v>232</v>
      </c>
      <c r="B22" s="6" t="s">
        <v>233</v>
      </c>
      <c r="C22" s="7" t="s">
        <v>226</v>
      </c>
      <c r="D22" s="7" t="s">
        <v>227</v>
      </c>
      <c r="E22" s="12" t="s">
        <v>16</v>
      </c>
      <c r="F22" s="13">
        <v>75.5</v>
      </c>
      <c r="G22" s="14">
        <f>RANK(F22,$F$19:$F$22,0)</f>
        <v>3</v>
      </c>
      <c r="H22" s="15" t="s">
        <v>17</v>
      </c>
    </row>
    <row r="23" s="1" customFormat="1" ht="22" customHeight="1" spans="1:8">
      <c r="A23" s="6" t="s">
        <v>234</v>
      </c>
      <c r="B23" s="6" t="s">
        <v>235</v>
      </c>
      <c r="C23" s="7" t="s">
        <v>236</v>
      </c>
      <c r="D23" s="7" t="s">
        <v>237</v>
      </c>
      <c r="E23" s="12" t="s">
        <v>16</v>
      </c>
      <c r="F23" s="13">
        <v>76</v>
      </c>
      <c r="G23" s="14">
        <f>RANK(F23,$F$23:$F$25,0)</f>
        <v>1</v>
      </c>
      <c r="H23" s="15" t="s">
        <v>17</v>
      </c>
    </row>
    <row r="24" s="1" customFormat="1" ht="22" customHeight="1" spans="1:8">
      <c r="A24" s="6" t="s">
        <v>238</v>
      </c>
      <c r="B24" s="6" t="s">
        <v>239</v>
      </c>
      <c r="C24" s="7" t="s">
        <v>236</v>
      </c>
      <c r="D24" s="7" t="s">
        <v>237</v>
      </c>
      <c r="E24" s="12" t="s">
        <v>16</v>
      </c>
      <c r="F24" s="13">
        <v>72</v>
      </c>
      <c r="G24" s="14">
        <f>RANK(F24,$F$23:$F$25,0)</f>
        <v>2</v>
      </c>
      <c r="H24" s="15" t="s">
        <v>17</v>
      </c>
    </row>
    <row r="25" s="1" customFormat="1" ht="22" customHeight="1" spans="1:8">
      <c r="A25" s="6" t="s">
        <v>240</v>
      </c>
      <c r="B25" s="6" t="s">
        <v>241</v>
      </c>
      <c r="C25" s="7" t="s">
        <v>236</v>
      </c>
      <c r="D25" s="7" t="s">
        <v>237</v>
      </c>
      <c r="E25" s="12" t="s">
        <v>16</v>
      </c>
      <c r="F25" s="13">
        <v>72</v>
      </c>
      <c r="G25" s="14">
        <f>RANK(F25,$F$23:$F$25,0)</f>
        <v>2</v>
      </c>
      <c r="H25" s="15" t="s">
        <v>17</v>
      </c>
    </row>
    <row r="26" s="1" customFormat="1" ht="22" customHeight="1" spans="1:8">
      <c r="A26" s="6" t="s">
        <v>242</v>
      </c>
      <c r="B26" s="6" t="s">
        <v>243</v>
      </c>
      <c r="C26" s="7" t="s">
        <v>244</v>
      </c>
      <c r="D26" s="7" t="s">
        <v>245</v>
      </c>
      <c r="E26" s="12" t="s">
        <v>16</v>
      </c>
      <c r="F26" s="13">
        <v>54</v>
      </c>
      <c r="G26" s="14">
        <f>RANK(F26,$F$26:$F$27,0)</f>
        <v>1</v>
      </c>
      <c r="H26" s="15" t="s">
        <v>17</v>
      </c>
    </row>
    <row r="27" s="1" customFormat="1" ht="22" customHeight="1" spans="1:8">
      <c r="A27" s="6" t="s">
        <v>246</v>
      </c>
      <c r="B27" s="6" t="s">
        <v>247</v>
      </c>
      <c r="C27" s="7" t="s">
        <v>244</v>
      </c>
      <c r="D27" s="7" t="s">
        <v>245</v>
      </c>
      <c r="E27" s="12" t="s">
        <v>16</v>
      </c>
      <c r="F27" s="13">
        <v>52.5</v>
      </c>
      <c r="G27" s="14">
        <f>RANK(F27,$F$26:$F$27,0)</f>
        <v>2</v>
      </c>
      <c r="H27" s="15" t="s">
        <v>17</v>
      </c>
    </row>
    <row r="28" s="1" customFormat="1" ht="22" customHeight="1" spans="1:8">
      <c r="A28" s="6" t="s">
        <v>248</v>
      </c>
      <c r="B28" s="6" t="s">
        <v>249</v>
      </c>
      <c r="C28" s="7" t="s">
        <v>244</v>
      </c>
      <c r="D28" s="7" t="s">
        <v>250</v>
      </c>
      <c r="E28" s="12" t="s">
        <v>16</v>
      </c>
      <c r="F28" s="13">
        <v>69.5</v>
      </c>
      <c r="G28" s="14">
        <f>RANK(F28,$F$28:$F$30,0)</f>
        <v>1</v>
      </c>
      <c r="H28" s="15" t="s">
        <v>17</v>
      </c>
    </row>
    <row r="29" s="1" customFormat="1" ht="22" customHeight="1" spans="1:8">
      <c r="A29" s="6" t="s">
        <v>251</v>
      </c>
      <c r="B29" s="6" t="s">
        <v>252</v>
      </c>
      <c r="C29" s="7" t="s">
        <v>244</v>
      </c>
      <c r="D29" s="7" t="s">
        <v>250</v>
      </c>
      <c r="E29" s="12" t="s">
        <v>16</v>
      </c>
      <c r="F29" s="13">
        <v>63.5</v>
      </c>
      <c r="G29" s="14">
        <f>RANK(F29,$F$28:$F$30,0)</f>
        <v>2</v>
      </c>
      <c r="H29" s="15" t="s">
        <v>17</v>
      </c>
    </row>
    <row r="30" s="1" customFormat="1" ht="22" customHeight="1" spans="1:8">
      <c r="A30" s="6" t="s">
        <v>253</v>
      </c>
      <c r="B30" s="6" t="s">
        <v>254</v>
      </c>
      <c r="C30" s="7" t="s">
        <v>244</v>
      </c>
      <c r="D30" s="7" t="s">
        <v>250</v>
      </c>
      <c r="E30" s="12" t="s">
        <v>16</v>
      </c>
      <c r="F30" s="13">
        <v>63.5</v>
      </c>
      <c r="G30" s="14">
        <f>RANK(F30,$F$28:$F$30,0)</f>
        <v>2</v>
      </c>
      <c r="H30" s="15" t="s">
        <v>17</v>
      </c>
    </row>
    <row r="31" s="1" customFormat="1" ht="22" customHeight="1" spans="1:8">
      <c r="A31" s="6" t="s">
        <v>255</v>
      </c>
      <c r="B31" s="6" t="s">
        <v>256</v>
      </c>
      <c r="C31" s="7" t="s">
        <v>257</v>
      </c>
      <c r="D31" s="7" t="s">
        <v>258</v>
      </c>
      <c r="E31" s="12" t="s">
        <v>16</v>
      </c>
      <c r="F31" s="13">
        <v>77.5</v>
      </c>
      <c r="G31" s="14">
        <f>RANK(F31,$F$31:$F$33,0)</f>
        <v>1</v>
      </c>
      <c r="H31" s="15" t="s">
        <v>17</v>
      </c>
    </row>
    <row r="32" s="1" customFormat="1" ht="22" customHeight="1" spans="1:8">
      <c r="A32" s="6" t="s">
        <v>259</v>
      </c>
      <c r="B32" s="6" t="s">
        <v>260</v>
      </c>
      <c r="C32" s="7" t="s">
        <v>257</v>
      </c>
      <c r="D32" s="7" t="s">
        <v>258</v>
      </c>
      <c r="E32" s="12" t="s">
        <v>16</v>
      </c>
      <c r="F32" s="13">
        <v>69.5</v>
      </c>
      <c r="G32" s="14">
        <f>RANK(F32,$F$31:$F$33,0)</f>
        <v>2</v>
      </c>
      <c r="H32" s="15" t="s">
        <v>17</v>
      </c>
    </row>
    <row r="33" s="1" customFormat="1" ht="22" customHeight="1" spans="1:8">
      <c r="A33" s="6" t="s">
        <v>261</v>
      </c>
      <c r="B33" s="6" t="s">
        <v>262</v>
      </c>
      <c r="C33" s="7" t="s">
        <v>257</v>
      </c>
      <c r="D33" s="7" t="s">
        <v>258</v>
      </c>
      <c r="E33" s="12" t="s">
        <v>16</v>
      </c>
      <c r="F33" s="13">
        <v>69</v>
      </c>
      <c r="G33" s="14">
        <f>RANK(F33,$F$31:$F$33,0)</f>
        <v>3</v>
      </c>
      <c r="H33" s="15" t="s">
        <v>17</v>
      </c>
    </row>
    <row r="34" s="1" customFormat="1" ht="22" customHeight="1" spans="1:8">
      <c r="A34" s="6" t="s">
        <v>263</v>
      </c>
      <c r="B34" s="6" t="s">
        <v>264</v>
      </c>
      <c r="C34" s="7" t="s">
        <v>265</v>
      </c>
      <c r="D34" s="7" t="s">
        <v>266</v>
      </c>
      <c r="E34" s="12" t="s">
        <v>16</v>
      </c>
      <c r="F34" s="13">
        <v>74.5</v>
      </c>
      <c r="G34" s="14">
        <f>RANK(F34,$F$34:$F$36,0)</f>
        <v>1</v>
      </c>
      <c r="H34" s="15" t="s">
        <v>17</v>
      </c>
    </row>
    <row r="35" s="1" customFormat="1" ht="22" customHeight="1" spans="1:8">
      <c r="A35" s="6" t="s">
        <v>267</v>
      </c>
      <c r="B35" s="6" t="s">
        <v>268</v>
      </c>
      <c r="C35" s="7" t="s">
        <v>265</v>
      </c>
      <c r="D35" s="7" t="s">
        <v>266</v>
      </c>
      <c r="E35" s="12" t="s">
        <v>16</v>
      </c>
      <c r="F35" s="13">
        <v>72</v>
      </c>
      <c r="G35" s="14">
        <f>RANK(F35,$F$34:$F$36,0)</f>
        <v>2</v>
      </c>
      <c r="H35" s="15" t="s">
        <v>17</v>
      </c>
    </row>
    <row r="36" s="1" customFormat="1" ht="22" customHeight="1" spans="1:8">
      <c r="A36" s="6" t="s">
        <v>269</v>
      </c>
      <c r="B36" s="6" t="s">
        <v>270</v>
      </c>
      <c r="C36" s="7" t="s">
        <v>265</v>
      </c>
      <c r="D36" s="7" t="s">
        <v>266</v>
      </c>
      <c r="E36" s="12" t="s">
        <v>16</v>
      </c>
      <c r="F36" s="13">
        <v>72</v>
      </c>
      <c r="G36" s="14">
        <f>RANK(F36,$F$34:$F$36,0)</f>
        <v>2</v>
      </c>
      <c r="H36" s="15" t="s">
        <v>17</v>
      </c>
    </row>
    <row r="37" s="1" customFormat="1" ht="22" customHeight="1" spans="1:8">
      <c r="A37" s="6" t="s">
        <v>271</v>
      </c>
      <c r="B37" s="6" t="s">
        <v>272</v>
      </c>
      <c r="C37" s="7" t="s">
        <v>14</v>
      </c>
      <c r="D37" s="7" t="s">
        <v>273</v>
      </c>
      <c r="E37" s="12" t="s">
        <v>16</v>
      </c>
      <c r="F37" s="13">
        <v>69</v>
      </c>
      <c r="G37" s="14">
        <f>RANK(F37,$F$37:$F$39,0)</f>
        <v>1</v>
      </c>
      <c r="H37" s="15" t="s">
        <v>17</v>
      </c>
    </row>
    <row r="38" s="1" customFormat="1" ht="22" customHeight="1" spans="1:8">
      <c r="A38" s="6" t="s">
        <v>274</v>
      </c>
      <c r="B38" s="6" t="s">
        <v>275</v>
      </c>
      <c r="C38" s="7" t="s">
        <v>14</v>
      </c>
      <c r="D38" s="7" t="s">
        <v>273</v>
      </c>
      <c r="E38" s="12" t="s">
        <v>16</v>
      </c>
      <c r="F38" s="13">
        <v>62</v>
      </c>
      <c r="G38" s="14">
        <f>RANK(F38,$F$37:$F$39,0)</f>
        <v>2</v>
      </c>
      <c r="H38" s="15" t="s">
        <v>17</v>
      </c>
    </row>
    <row r="39" s="1" customFormat="1" ht="22" customHeight="1" spans="1:8">
      <c r="A39" s="6" t="s">
        <v>276</v>
      </c>
      <c r="B39" s="6" t="s">
        <v>277</v>
      </c>
      <c r="C39" s="7" t="s">
        <v>14</v>
      </c>
      <c r="D39" s="7" t="s">
        <v>273</v>
      </c>
      <c r="E39" s="12" t="s">
        <v>16</v>
      </c>
      <c r="F39" s="13">
        <v>58.5</v>
      </c>
      <c r="G39" s="14">
        <f>RANK(F39,$F$37:$F$39,0)</f>
        <v>3</v>
      </c>
      <c r="H39" s="15" t="s">
        <v>17</v>
      </c>
    </row>
    <row r="40" s="1" customFormat="1" ht="22" customHeight="1" spans="1:8">
      <c r="A40" s="6" t="s">
        <v>278</v>
      </c>
      <c r="B40" s="6" t="s">
        <v>279</v>
      </c>
      <c r="C40" s="7" t="s">
        <v>280</v>
      </c>
      <c r="D40" s="7" t="s">
        <v>281</v>
      </c>
      <c r="E40" s="12" t="s">
        <v>16</v>
      </c>
      <c r="F40" s="13">
        <v>60.5</v>
      </c>
      <c r="G40" s="14">
        <f>RANK(F40,$F$40:$F$41,0)</f>
        <v>1</v>
      </c>
      <c r="H40" s="15" t="s">
        <v>17</v>
      </c>
    </row>
    <row r="41" s="1" customFormat="1" ht="22" customHeight="1" spans="1:8">
      <c r="A41" s="6" t="s">
        <v>282</v>
      </c>
      <c r="B41" s="6" t="s">
        <v>283</v>
      </c>
      <c r="C41" s="7" t="s">
        <v>280</v>
      </c>
      <c r="D41" s="7" t="s">
        <v>281</v>
      </c>
      <c r="E41" s="12" t="s">
        <v>16</v>
      </c>
      <c r="F41" s="13">
        <v>50.5</v>
      </c>
      <c r="G41" s="14">
        <f>RANK(F41,$F$40:$F$41,0)</f>
        <v>2</v>
      </c>
      <c r="H41" s="15" t="s">
        <v>17</v>
      </c>
    </row>
    <row r="42" s="1" customFormat="1" ht="22" customHeight="1" spans="1:8">
      <c r="A42" s="6" t="s">
        <v>284</v>
      </c>
      <c r="B42" s="6" t="s">
        <v>285</v>
      </c>
      <c r="C42" s="7" t="s">
        <v>280</v>
      </c>
      <c r="D42" s="7" t="s">
        <v>286</v>
      </c>
      <c r="E42" s="12" t="s">
        <v>16</v>
      </c>
      <c r="F42" s="13">
        <v>66</v>
      </c>
      <c r="G42" s="14">
        <f>RANK(F42,$F$42:$F$44,0)</f>
        <v>1</v>
      </c>
      <c r="H42" s="15" t="s">
        <v>17</v>
      </c>
    </row>
    <row r="43" s="1" customFormat="1" ht="22" customHeight="1" spans="1:8">
      <c r="A43" s="6" t="s">
        <v>287</v>
      </c>
      <c r="B43" s="6" t="s">
        <v>288</v>
      </c>
      <c r="C43" s="7" t="s">
        <v>280</v>
      </c>
      <c r="D43" s="7" t="s">
        <v>286</v>
      </c>
      <c r="E43" s="12" t="s">
        <v>16</v>
      </c>
      <c r="F43" s="13">
        <v>61</v>
      </c>
      <c r="G43" s="14">
        <f>RANK(F43,$F$42:$F$44,0)</f>
        <v>2</v>
      </c>
      <c r="H43" s="15" t="s">
        <v>17</v>
      </c>
    </row>
    <row r="44" s="1" customFormat="1" ht="22" customHeight="1" spans="1:8">
      <c r="A44" s="6" t="s">
        <v>289</v>
      </c>
      <c r="B44" s="6" t="s">
        <v>290</v>
      </c>
      <c r="C44" s="7" t="s">
        <v>280</v>
      </c>
      <c r="D44" s="7" t="s">
        <v>286</v>
      </c>
      <c r="E44" s="12" t="s">
        <v>16</v>
      </c>
      <c r="F44" s="13">
        <v>59</v>
      </c>
      <c r="G44" s="14">
        <f>RANK(F44,$F$42:$F$44,0)</f>
        <v>3</v>
      </c>
      <c r="H44" s="15" t="s">
        <v>17</v>
      </c>
    </row>
    <row r="45" s="1" customFormat="1" ht="22" customHeight="1" spans="1:8">
      <c r="A45" s="6" t="s">
        <v>291</v>
      </c>
      <c r="B45" s="6" t="s">
        <v>292</v>
      </c>
      <c r="C45" s="7" t="s">
        <v>280</v>
      </c>
      <c r="D45" s="7" t="s">
        <v>293</v>
      </c>
      <c r="E45" s="12" t="s">
        <v>16</v>
      </c>
      <c r="F45" s="13">
        <v>77</v>
      </c>
      <c r="G45" s="14">
        <f>RANK(F45,$F$45:$F$48,0)</f>
        <v>1</v>
      </c>
      <c r="H45" s="15" t="s">
        <v>17</v>
      </c>
    </row>
    <row r="46" s="1" customFormat="1" ht="22" customHeight="1" spans="1:8">
      <c r="A46" s="6" t="s">
        <v>294</v>
      </c>
      <c r="B46" s="6" t="s">
        <v>295</v>
      </c>
      <c r="C46" s="7" t="s">
        <v>280</v>
      </c>
      <c r="D46" s="7" t="s">
        <v>293</v>
      </c>
      <c r="E46" s="12" t="s">
        <v>16</v>
      </c>
      <c r="F46" s="13">
        <v>71.5</v>
      </c>
      <c r="G46" s="14">
        <f>RANK(F46,$F$45:$F$48,0)</f>
        <v>2</v>
      </c>
      <c r="H46" s="15" t="s">
        <v>17</v>
      </c>
    </row>
    <row r="47" s="1" customFormat="1" ht="22" customHeight="1" spans="1:8">
      <c r="A47" s="6" t="s">
        <v>296</v>
      </c>
      <c r="B47" s="6" t="s">
        <v>297</v>
      </c>
      <c r="C47" s="7" t="s">
        <v>280</v>
      </c>
      <c r="D47" s="7" t="s">
        <v>293</v>
      </c>
      <c r="E47" s="12" t="s">
        <v>16</v>
      </c>
      <c r="F47" s="13">
        <v>70.5</v>
      </c>
      <c r="G47" s="14">
        <f>RANK(F47,$F$45:$F$48,0)</f>
        <v>3</v>
      </c>
      <c r="H47" s="15" t="s">
        <v>17</v>
      </c>
    </row>
    <row r="48" s="1" customFormat="1" ht="22" customHeight="1" spans="1:8">
      <c r="A48" s="6" t="s">
        <v>298</v>
      </c>
      <c r="B48" s="6" t="s">
        <v>299</v>
      </c>
      <c r="C48" s="7" t="s">
        <v>280</v>
      </c>
      <c r="D48" s="7" t="s">
        <v>293</v>
      </c>
      <c r="E48" s="12" t="s">
        <v>16</v>
      </c>
      <c r="F48" s="13">
        <v>70.5</v>
      </c>
      <c r="G48" s="14">
        <f>RANK(F48,$F$45:$F$48,0)</f>
        <v>3</v>
      </c>
      <c r="H48" s="15" t="s">
        <v>17</v>
      </c>
    </row>
    <row r="49" s="1" customFormat="1" ht="22" customHeight="1" spans="1:8">
      <c r="A49" s="6" t="s">
        <v>300</v>
      </c>
      <c r="B49" s="6" t="s">
        <v>301</v>
      </c>
      <c r="C49" s="7" t="s">
        <v>280</v>
      </c>
      <c r="D49" s="7" t="s">
        <v>302</v>
      </c>
      <c r="E49" s="12" t="s">
        <v>16</v>
      </c>
      <c r="F49" s="13">
        <v>69.5</v>
      </c>
      <c r="G49" s="14">
        <f>RANK(F49,$F$49:$F$51,0)</f>
        <v>1</v>
      </c>
      <c r="H49" s="15" t="s">
        <v>17</v>
      </c>
    </row>
    <row r="50" s="1" customFormat="1" ht="22" customHeight="1" spans="1:8">
      <c r="A50" s="6" t="s">
        <v>303</v>
      </c>
      <c r="B50" s="6" t="s">
        <v>304</v>
      </c>
      <c r="C50" s="7" t="s">
        <v>280</v>
      </c>
      <c r="D50" s="7" t="s">
        <v>302</v>
      </c>
      <c r="E50" s="12" t="s">
        <v>16</v>
      </c>
      <c r="F50" s="13">
        <v>69</v>
      </c>
      <c r="G50" s="14">
        <f>RANK(F50,$F$49:$F$51,0)</f>
        <v>2</v>
      </c>
      <c r="H50" s="15" t="s">
        <v>17</v>
      </c>
    </row>
    <row r="51" s="1" customFormat="1" ht="22" customHeight="1" spans="1:8">
      <c r="A51" s="6" t="s">
        <v>305</v>
      </c>
      <c r="B51" s="6" t="s">
        <v>306</v>
      </c>
      <c r="C51" s="7" t="s">
        <v>280</v>
      </c>
      <c r="D51" s="7" t="s">
        <v>302</v>
      </c>
      <c r="E51" s="12" t="s">
        <v>16</v>
      </c>
      <c r="F51" s="13">
        <v>65.5</v>
      </c>
      <c r="G51" s="14">
        <f>RANK(F51,$F$49:$F$51,0)</f>
        <v>3</v>
      </c>
      <c r="H51" s="15" t="s">
        <v>17</v>
      </c>
    </row>
    <row r="52" s="1" customFormat="1" ht="22" customHeight="1" spans="1:8">
      <c r="A52" s="6" t="s">
        <v>307</v>
      </c>
      <c r="B52" s="6" t="s">
        <v>308</v>
      </c>
      <c r="C52" s="7" t="s">
        <v>20</v>
      </c>
      <c r="D52" s="7" t="s">
        <v>309</v>
      </c>
      <c r="E52" s="12" t="s">
        <v>16</v>
      </c>
      <c r="F52" s="13">
        <v>71</v>
      </c>
      <c r="G52" s="14">
        <f>RANK(F52,$F$52:$F$54,0)</f>
        <v>1</v>
      </c>
      <c r="H52" s="15" t="s">
        <v>17</v>
      </c>
    </row>
    <row r="53" s="1" customFormat="1" ht="22" customHeight="1" spans="1:8">
      <c r="A53" s="6" t="s">
        <v>310</v>
      </c>
      <c r="B53" s="6" t="s">
        <v>311</v>
      </c>
      <c r="C53" s="7" t="s">
        <v>20</v>
      </c>
      <c r="D53" s="7" t="s">
        <v>309</v>
      </c>
      <c r="E53" s="12" t="s">
        <v>16</v>
      </c>
      <c r="F53" s="13">
        <v>67.5</v>
      </c>
      <c r="G53" s="14">
        <f>RANK(F53,$F$52:$F$54,0)</f>
        <v>2</v>
      </c>
      <c r="H53" s="15" t="s">
        <v>17</v>
      </c>
    </row>
    <row r="54" s="1" customFormat="1" ht="22" customHeight="1" spans="1:8">
      <c r="A54" s="6" t="s">
        <v>312</v>
      </c>
      <c r="B54" s="6" t="s">
        <v>313</v>
      </c>
      <c r="C54" s="7" t="s">
        <v>20</v>
      </c>
      <c r="D54" s="7" t="s">
        <v>309</v>
      </c>
      <c r="E54" s="12" t="s">
        <v>16</v>
      </c>
      <c r="F54" s="13">
        <v>65</v>
      </c>
      <c r="G54" s="14">
        <f>RANK(F54,$F$52:$F$54,0)</f>
        <v>3</v>
      </c>
      <c r="H54" s="15" t="s">
        <v>17</v>
      </c>
    </row>
    <row r="55" s="1" customFormat="1" ht="22" customHeight="1" spans="1:8">
      <c r="A55" s="6" t="s">
        <v>314</v>
      </c>
      <c r="B55" s="6" t="s">
        <v>315</v>
      </c>
      <c r="C55" s="7" t="s">
        <v>29</v>
      </c>
      <c r="D55" s="7" t="s">
        <v>316</v>
      </c>
      <c r="E55" s="12" t="s">
        <v>16</v>
      </c>
      <c r="F55" s="13">
        <v>77.5</v>
      </c>
      <c r="G55" s="14">
        <f>RANK(F55,$F$55:$F$57,0)</f>
        <v>1</v>
      </c>
      <c r="H55" s="15" t="s">
        <v>17</v>
      </c>
    </row>
    <row r="56" s="1" customFormat="1" ht="22" customHeight="1" spans="1:8">
      <c r="A56" s="6" t="s">
        <v>317</v>
      </c>
      <c r="B56" s="6" t="s">
        <v>318</v>
      </c>
      <c r="C56" s="7" t="s">
        <v>29</v>
      </c>
      <c r="D56" s="7" t="s">
        <v>316</v>
      </c>
      <c r="E56" s="12" t="s">
        <v>16</v>
      </c>
      <c r="F56" s="13">
        <v>76</v>
      </c>
      <c r="G56" s="14">
        <f>RANK(F56,$F$55:$F$57,0)</f>
        <v>2</v>
      </c>
      <c r="H56" s="15" t="s">
        <v>17</v>
      </c>
    </row>
    <row r="57" s="1" customFormat="1" ht="22" customHeight="1" spans="1:8">
      <c r="A57" s="6" t="s">
        <v>319</v>
      </c>
      <c r="B57" s="6" t="s">
        <v>320</v>
      </c>
      <c r="C57" s="7" t="s">
        <v>29</v>
      </c>
      <c r="D57" s="7" t="s">
        <v>316</v>
      </c>
      <c r="E57" s="12" t="s">
        <v>16</v>
      </c>
      <c r="F57" s="13">
        <v>74.5</v>
      </c>
      <c r="G57" s="14">
        <f>RANK(F57,$F$55:$F$57,0)</f>
        <v>3</v>
      </c>
      <c r="H57" s="15" t="s">
        <v>17</v>
      </c>
    </row>
    <row r="58" s="1" customFormat="1" ht="22" customHeight="1" spans="1:8">
      <c r="A58" s="6" t="s">
        <v>321</v>
      </c>
      <c r="B58" s="6" t="s">
        <v>322</v>
      </c>
      <c r="C58" s="7" t="s">
        <v>323</v>
      </c>
      <c r="D58" s="7" t="s">
        <v>324</v>
      </c>
      <c r="E58" s="12" t="s">
        <v>16</v>
      </c>
      <c r="F58" s="13">
        <v>68</v>
      </c>
      <c r="G58" s="14">
        <f>RANK(F58,F58:F60,0)</f>
        <v>1</v>
      </c>
      <c r="H58" s="15" t="s">
        <v>17</v>
      </c>
    </row>
    <row r="59" s="1" customFormat="1" ht="22" customHeight="1" spans="1:8">
      <c r="A59" s="6" t="s">
        <v>325</v>
      </c>
      <c r="B59" s="6" t="s">
        <v>326</v>
      </c>
      <c r="C59" s="7" t="s">
        <v>323</v>
      </c>
      <c r="D59" s="7" t="s">
        <v>324</v>
      </c>
      <c r="E59" s="12" t="s">
        <v>16</v>
      </c>
      <c r="F59" s="13">
        <v>53.5</v>
      </c>
      <c r="G59" s="14">
        <f>RANK(F59,F59:F61,0)</f>
        <v>2</v>
      </c>
      <c r="H59" s="15" t="s">
        <v>17</v>
      </c>
    </row>
    <row r="60" s="1" customFormat="1" ht="22" customHeight="1" spans="1:8">
      <c r="A60" s="6" t="s">
        <v>327</v>
      </c>
      <c r="B60" s="6" t="s">
        <v>328</v>
      </c>
      <c r="C60" s="7" t="s">
        <v>323</v>
      </c>
      <c r="D60" s="7" t="s">
        <v>324</v>
      </c>
      <c r="E60" s="12" t="s">
        <v>16</v>
      </c>
      <c r="F60" s="13">
        <v>51.5</v>
      </c>
      <c r="G60" s="14">
        <f>RANK(F60,F60:F62,0)</f>
        <v>3</v>
      </c>
      <c r="H60" s="15" t="s">
        <v>17</v>
      </c>
    </row>
    <row r="61" s="1" customFormat="1" ht="22" customHeight="1" spans="1:8">
      <c r="A61" s="6" t="s">
        <v>329</v>
      </c>
      <c r="B61" s="6" t="s">
        <v>330</v>
      </c>
      <c r="C61" s="7" t="s">
        <v>323</v>
      </c>
      <c r="D61" s="7" t="s">
        <v>331</v>
      </c>
      <c r="E61" s="12" t="s">
        <v>16</v>
      </c>
      <c r="F61" s="13">
        <v>77</v>
      </c>
      <c r="G61" s="14">
        <f>RANK(F61,$F$61:$F$63,0)</f>
        <v>1</v>
      </c>
      <c r="H61" s="15" t="s">
        <v>17</v>
      </c>
    </row>
    <row r="62" s="1" customFormat="1" ht="22" customHeight="1" spans="1:8">
      <c r="A62" s="6" t="s">
        <v>332</v>
      </c>
      <c r="B62" s="6" t="s">
        <v>333</v>
      </c>
      <c r="C62" s="7" t="s">
        <v>323</v>
      </c>
      <c r="D62" s="7" t="s">
        <v>331</v>
      </c>
      <c r="E62" s="12" t="s">
        <v>16</v>
      </c>
      <c r="F62" s="13">
        <v>73.5</v>
      </c>
      <c r="G62" s="14">
        <f>RANK(F62,$F$61:$F$63,0)</f>
        <v>2</v>
      </c>
      <c r="H62" s="15" t="s">
        <v>17</v>
      </c>
    </row>
    <row r="63" s="1" customFormat="1" ht="22" customHeight="1" spans="1:8">
      <c r="A63" s="6" t="s">
        <v>334</v>
      </c>
      <c r="B63" s="6" t="s">
        <v>335</v>
      </c>
      <c r="C63" s="7" t="s">
        <v>323</v>
      </c>
      <c r="D63" s="7" t="s">
        <v>331</v>
      </c>
      <c r="E63" s="12" t="s">
        <v>16</v>
      </c>
      <c r="F63" s="13">
        <v>69.5</v>
      </c>
      <c r="G63" s="14">
        <f>RANK(F63,$F$61:$F$63,0)</f>
        <v>3</v>
      </c>
      <c r="H63" s="15" t="s">
        <v>17</v>
      </c>
    </row>
    <row r="64" s="1" customFormat="1" ht="22" customHeight="1" spans="1:8">
      <c r="A64" s="6" t="s">
        <v>336</v>
      </c>
      <c r="B64" s="6" t="s">
        <v>337</v>
      </c>
      <c r="C64" s="7" t="s">
        <v>338</v>
      </c>
      <c r="D64" s="7" t="s">
        <v>339</v>
      </c>
      <c r="E64" s="12" t="s">
        <v>16</v>
      </c>
      <c r="F64" s="13">
        <v>81</v>
      </c>
      <c r="G64" s="14">
        <f t="shared" ref="G64:G69" si="1">RANK(F64,$F$64:$F$69,0)</f>
        <v>1</v>
      </c>
      <c r="H64" s="15" t="s">
        <v>17</v>
      </c>
    </row>
    <row r="65" s="1" customFormat="1" ht="22" customHeight="1" spans="1:8">
      <c r="A65" s="6" t="s">
        <v>340</v>
      </c>
      <c r="B65" s="6" t="s">
        <v>341</v>
      </c>
      <c r="C65" s="7" t="s">
        <v>338</v>
      </c>
      <c r="D65" s="7" t="s">
        <v>339</v>
      </c>
      <c r="E65" s="12" t="s">
        <v>16</v>
      </c>
      <c r="F65" s="13">
        <v>79.5</v>
      </c>
      <c r="G65" s="14">
        <f t="shared" si="1"/>
        <v>2</v>
      </c>
      <c r="H65" s="15" t="s">
        <v>17</v>
      </c>
    </row>
    <row r="66" s="1" customFormat="1" ht="22" customHeight="1" spans="1:8">
      <c r="A66" s="6" t="s">
        <v>342</v>
      </c>
      <c r="B66" s="6" t="s">
        <v>343</v>
      </c>
      <c r="C66" s="7" t="s">
        <v>338</v>
      </c>
      <c r="D66" s="7" t="s">
        <v>339</v>
      </c>
      <c r="E66" s="12" t="s">
        <v>16</v>
      </c>
      <c r="F66" s="13">
        <v>77.5</v>
      </c>
      <c r="G66" s="14">
        <f t="shared" si="1"/>
        <v>3</v>
      </c>
      <c r="H66" s="15" t="s">
        <v>17</v>
      </c>
    </row>
    <row r="67" s="1" customFormat="1" ht="22" customHeight="1" spans="1:8">
      <c r="A67" s="6" t="s">
        <v>344</v>
      </c>
      <c r="B67" s="6" t="s">
        <v>345</v>
      </c>
      <c r="C67" s="7" t="s">
        <v>338</v>
      </c>
      <c r="D67" s="7" t="s">
        <v>339</v>
      </c>
      <c r="E67" s="12" t="s">
        <v>16</v>
      </c>
      <c r="F67" s="13">
        <v>76</v>
      </c>
      <c r="G67" s="14">
        <f t="shared" si="1"/>
        <v>4</v>
      </c>
      <c r="H67" s="15" t="s">
        <v>17</v>
      </c>
    </row>
    <row r="68" s="1" customFormat="1" ht="22" customHeight="1" spans="1:8">
      <c r="A68" s="6" t="s">
        <v>346</v>
      </c>
      <c r="B68" s="6" t="s">
        <v>347</v>
      </c>
      <c r="C68" s="7" t="s">
        <v>338</v>
      </c>
      <c r="D68" s="7" t="s">
        <v>339</v>
      </c>
      <c r="E68" s="12" t="s">
        <v>16</v>
      </c>
      <c r="F68" s="13">
        <v>75.5</v>
      </c>
      <c r="G68" s="14">
        <f t="shared" si="1"/>
        <v>5</v>
      </c>
      <c r="H68" s="15" t="s">
        <v>17</v>
      </c>
    </row>
    <row r="69" s="1" customFormat="1" ht="22" customHeight="1" spans="1:8">
      <c r="A69" s="6" t="s">
        <v>348</v>
      </c>
      <c r="B69" s="6" t="s">
        <v>349</v>
      </c>
      <c r="C69" s="7" t="s">
        <v>338</v>
      </c>
      <c r="D69" s="7" t="s">
        <v>339</v>
      </c>
      <c r="E69" s="12" t="s">
        <v>16</v>
      </c>
      <c r="F69" s="13">
        <v>73</v>
      </c>
      <c r="G69" s="14">
        <f t="shared" si="1"/>
        <v>6</v>
      </c>
      <c r="H69" s="15" t="s">
        <v>17</v>
      </c>
    </row>
    <row r="70" s="1" customFormat="1" ht="22" customHeight="1" spans="1:8">
      <c r="A70" s="6" t="s">
        <v>350</v>
      </c>
      <c r="B70" s="6" t="s">
        <v>351</v>
      </c>
      <c r="C70" s="7" t="s">
        <v>352</v>
      </c>
      <c r="D70" s="7" t="s">
        <v>353</v>
      </c>
      <c r="E70" s="12" t="s">
        <v>16</v>
      </c>
      <c r="F70" s="13">
        <v>73</v>
      </c>
      <c r="G70" s="14">
        <f t="shared" ref="G70:G76" si="2">RANK(F70,$F$70:$F$76,0)</f>
        <v>1</v>
      </c>
      <c r="H70" s="15" t="s">
        <v>17</v>
      </c>
    </row>
    <row r="71" s="1" customFormat="1" ht="22" customHeight="1" spans="1:8">
      <c r="A71" s="6" t="s">
        <v>354</v>
      </c>
      <c r="B71" s="6" t="s">
        <v>355</v>
      </c>
      <c r="C71" s="7" t="s">
        <v>352</v>
      </c>
      <c r="D71" s="7" t="s">
        <v>353</v>
      </c>
      <c r="E71" s="12" t="s">
        <v>16</v>
      </c>
      <c r="F71" s="13">
        <v>68.5</v>
      </c>
      <c r="G71" s="14">
        <f t="shared" si="2"/>
        <v>2</v>
      </c>
      <c r="H71" s="15" t="s">
        <v>17</v>
      </c>
    </row>
    <row r="72" s="1" customFormat="1" ht="22" customHeight="1" spans="1:8">
      <c r="A72" s="6" t="s">
        <v>356</v>
      </c>
      <c r="B72" s="6" t="s">
        <v>357</v>
      </c>
      <c r="C72" s="7" t="s">
        <v>352</v>
      </c>
      <c r="D72" s="7" t="s">
        <v>353</v>
      </c>
      <c r="E72" s="12" t="s">
        <v>16</v>
      </c>
      <c r="F72" s="13">
        <v>68</v>
      </c>
      <c r="G72" s="14">
        <f t="shared" si="2"/>
        <v>3</v>
      </c>
      <c r="H72" s="15" t="s">
        <v>17</v>
      </c>
    </row>
    <row r="73" s="1" customFormat="1" ht="22" customHeight="1" spans="1:8">
      <c r="A73" s="6" t="s">
        <v>358</v>
      </c>
      <c r="B73" s="6" t="s">
        <v>359</v>
      </c>
      <c r="C73" s="7" t="s">
        <v>352</v>
      </c>
      <c r="D73" s="7" t="s">
        <v>353</v>
      </c>
      <c r="E73" s="12" t="s">
        <v>16</v>
      </c>
      <c r="F73" s="13">
        <v>67</v>
      </c>
      <c r="G73" s="14">
        <f t="shared" si="2"/>
        <v>4</v>
      </c>
      <c r="H73" s="15" t="s">
        <v>17</v>
      </c>
    </row>
    <row r="74" s="1" customFormat="1" ht="22" customHeight="1" spans="1:8">
      <c r="A74" s="6" t="s">
        <v>360</v>
      </c>
      <c r="B74" s="6" t="s">
        <v>361</v>
      </c>
      <c r="C74" s="7" t="s">
        <v>352</v>
      </c>
      <c r="D74" s="7" t="s">
        <v>353</v>
      </c>
      <c r="E74" s="12" t="s">
        <v>16</v>
      </c>
      <c r="F74" s="13">
        <v>64.5</v>
      </c>
      <c r="G74" s="14">
        <f t="shared" si="2"/>
        <v>5</v>
      </c>
      <c r="H74" s="15" t="s">
        <v>17</v>
      </c>
    </row>
    <row r="75" s="1" customFormat="1" ht="22" customHeight="1" spans="1:8">
      <c r="A75" s="6" t="s">
        <v>362</v>
      </c>
      <c r="B75" s="6" t="s">
        <v>363</v>
      </c>
      <c r="C75" s="7" t="s">
        <v>352</v>
      </c>
      <c r="D75" s="7" t="s">
        <v>353</v>
      </c>
      <c r="E75" s="12" t="s">
        <v>16</v>
      </c>
      <c r="F75" s="13">
        <v>63.5</v>
      </c>
      <c r="G75" s="14">
        <f t="shared" si="2"/>
        <v>6</v>
      </c>
      <c r="H75" s="15" t="s">
        <v>17</v>
      </c>
    </row>
    <row r="76" s="1" customFormat="1" ht="22" customHeight="1" spans="1:8">
      <c r="A76" s="6" t="s">
        <v>364</v>
      </c>
      <c r="B76" s="6" t="s">
        <v>365</v>
      </c>
      <c r="C76" s="7" t="s">
        <v>352</v>
      </c>
      <c r="D76" s="7" t="s">
        <v>353</v>
      </c>
      <c r="E76" s="12" t="s">
        <v>16</v>
      </c>
      <c r="F76" s="13">
        <v>61.5</v>
      </c>
      <c r="G76" s="14">
        <f t="shared" si="2"/>
        <v>7</v>
      </c>
      <c r="H76" s="15" t="s">
        <v>17</v>
      </c>
    </row>
    <row r="77" s="1" customFormat="1" ht="22" customHeight="1" spans="1:8">
      <c r="A77" s="6" t="s">
        <v>366</v>
      </c>
      <c r="B77" s="6" t="s">
        <v>367</v>
      </c>
      <c r="C77" s="7" t="s">
        <v>368</v>
      </c>
      <c r="D77" s="7" t="s">
        <v>369</v>
      </c>
      <c r="E77" s="12" t="s">
        <v>16</v>
      </c>
      <c r="F77" s="13">
        <v>74</v>
      </c>
      <c r="G77" s="14">
        <f>RANK(F77,$F$77:$F$79,0)</f>
        <v>1</v>
      </c>
      <c r="H77" s="15" t="s">
        <v>17</v>
      </c>
    </row>
    <row r="78" s="1" customFormat="1" ht="22" customHeight="1" spans="1:8">
      <c r="A78" s="6" t="s">
        <v>370</v>
      </c>
      <c r="B78" s="6" t="s">
        <v>371</v>
      </c>
      <c r="C78" s="7" t="s">
        <v>368</v>
      </c>
      <c r="D78" s="7" t="s">
        <v>369</v>
      </c>
      <c r="E78" s="12" t="s">
        <v>16</v>
      </c>
      <c r="F78" s="13">
        <v>68.5</v>
      </c>
      <c r="G78" s="14">
        <f>RANK(F78,$F$77:$F$79,0)</f>
        <v>2</v>
      </c>
      <c r="H78" s="15" t="s">
        <v>17</v>
      </c>
    </row>
    <row r="79" s="1" customFormat="1" ht="22" customHeight="1" spans="1:8">
      <c r="A79" s="6" t="s">
        <v>372</v>
      </c>
      <c r="B79" s="6" t="s">
        <v>373</v>
      </c>
      <c r="C79" s="7" t="s">
        <v>368</v>
      </c>
      <c r="D79" s="7" t="s">
        <v>369</v>
      </c>
      <c r="E79" s="12" t="s">
        <v>16</v>
      </c>
      <c r="F79" s="13">
        <v>65.5</v>
      </c>
      <c r="G79" s="14">
        <f>RANK(F79,$F$77:$F$79,0)</f>
        <v>3</v>
      </c>
      <c r="H79" s="15" t="s">
        <v>17</v>
      </c>
    </row>
    <row r="80" s="1" customFormat="1" ht="22" customHeight="1" spans="1:8">
      <c r="A80" s="6" t="s">
        <v>374</v>
      </c>
      <c r="B80" s="6" t="s">
        <v>375</v>
      </c>
      <c r="C80" s="7" t="s">
        <v>368</v>
      </c>
      <c r="D80" s="7" t="s">
        <v>376</v>
      </c>
      <c r="E80" s="12" t="s">
        <v>16</v>
      </c>
      <c r="F80" s="13">
        <v>74</v>
      </c>
      <c r="G80" s="14">
        <f>RANK(F80,$F$80:$F$82,0)</f>
        <v>1</v>
      </c>
      <c r="H80" s="15" t="s">
        <v>17</v>
      </c>
    </row>
    <row r="81" s="1" customFormat="1" ht="22" customHeight="1" spans="1:8">
      <c r="A81" s="6" t="s">
        <v>377</v>
      </c>
      <c r="B81" s="6" t="s">
        <v>378</v>
      </c>
      <c r="C81" s="7" t="s">
        <v>368</v>
      </c>
      <c r="D81" s="7" t="s">
        <v>376</v>
      </c>
      <c r="E81" s="12" t="s">
        <v>16</v>
      </c>
      <c r="F81" s="13">
        <v>73.5</v>
      </c>
      <c r="G81" s="14">
        <f>RANK(F81,$F$80:$F$82,0)</f>
        <v>2</v>
      </c>
      <c r="H81" s="15" t="s">
        <v>17</v>
      </c>
    </row>
    <row r="82" s="1" customFormat="1" ht="22" customHeight="1" spans="1:8">
      <c r="A82" s="6" t="s">
        <v>379</v>
      </c>
      <c r="B82" s="6" t="s">
        <v>380</v>
      </c>
      <c r="C82" s="7" t="s">
        <v>368</v>
      </c>
      <c r="D82" s="7" t="s">
        <v>376</v>
      </c>
      <c r="E82" s="12" t="s">
        <v>16</v>
      </c>
      <c r="F82" s="13">
        <v>73</v>
      </c>
      <c r="G82" s="14">
        <f>RANK(F82,$F$80:$F$82,0)</f>
        <v>3</v>
      </c>
      <c r="H82" s="15" t="s">
        <v>17</v>
      </c>
    </row>
    <row r="83" s="1" customFormat="1" ht="22" customHeight="1" spans="1:8">
      <c r="A83" s="6" t="s">
        <v>381</v>
      </c>
      <c r="B83" s="6" t="s">
        <v>382</v>
      </c>
      <c r="C83" s="7" t="s">
        <v>368</v>
      </c>
      <c r="D83" s="7" t="s">
        <v>383</v>
      </c>
      <c r="E83" s="12" t="s">
        <v>16</v>
      </c>
      <c r="F83" s="13">
        <v>73</v>
      </c>
      <c r="G83" s="14">
        <f>RANK(F83,$F$83:$F$85,0)</f>
        <v>1</v>
      </c>
      <c r="H83" s="15" t="s">
        <v>17</v>
      </c>
    </row>
    <row r="84" s="1" customFormat="1" ht="22" customHeight="1" spans="1:8">
      <c r="A84" s="6" t="s">
        <v>384</v>
      </c>
      <c r="B84" s="6" t="s">
        <v>385</v>
      </c>
      <c r="C84" s="7" t="s">
        <v>368</v>
      </c>
      <c r="D84" s="7" t="s">
        <v>383</v>
      </c>
      <c r="E84" s="12" t="s">
        <v>16</v>
      </c>
      <c r="F84" s="13">
        <v>73</v>
      </c>
      <c r="G84" s="14">
        <f>RANK(F84,$F$83:$F$85,0)</f>
        <v>1</v>
      </c>
      <c r="H84" s="15" t="s">
        <v>17</v>
      </c>
    </row>
    <row r="85" s="1" customFormat="1" ht="22" customHeight="1" spans="1:8">
      <c r="A85" s="6" t="s">
        <v>386</v>
      </c>
      <c r="B85" s="6" t="s">
        <v>387</v>
      </c>
      <c r="C85" s="7" t="s">
        <v>368</v>
      </c>
      <c r="D85" s="7" t="s">
        <v>383</v>
      </c>
      <c r="E85" s="12" t="s">
        <v>16</v>
      </c>
      <c r="F85" s="13">
        <v>73</v>
      </c>
      <c r="G85" s="14">
        <f>RANK(F85,$F$83:$F$85,0)</f>
        <v>1</v>
      </c>
      <c r="H85" s="15" t="s">
        <v>17</v>
      </c>
    </row>
    <row r="86" s="1" customFormat="1" ht="22" customHeight="1" spans="1:8">
      <c r="A86" s="6" t="s">
        <v>388</v>
      </c>
      <c r="B86" s="6" t="s">
        <v>389</v>
      </c>
      <c r="C86" s="7" t="s">
        <v>368</v>
      </c>
      <c r="D86" s="7" t="s">
        <v>390</v>
      </c>
      <c r="E86" s="12" t="s">
        <v>16</v>
      </c>
      <c r="F86" s="13">
        <v>64</v>
      </c>
      <c r="G86" s="14">
        <f>RANK(F86,$F$86:$F$87,0)</f>
        <v>1</v>
      </c>
      <c r="H86" s="15" t="s">
        <v>17</v>
      </c>
    </row>
    <row r="87" s="1" customFormat="1" ht="22" customHeight="1" spans="1:8">
      <c r="A87" s="6" t="s">
        <v>391</v>
      </c>
      <c r="B87" s="6" t="s">
        <v>392</v>
      </c>
      <c r="C87" s="7" t="s">
        <v>368</v>
      </c>
      <c r="D87" s="7" t="s">
        <v>390</v>
      </c>
      <c r="E87" s="12" t="s">
        <v>16</v>
      </c>
      <c r="F87" s="13">
        <v>56.5</v>
      </c>
      <c r="G87" s="14">
        <f>RANK(F87,$F$86:$F$87,0)</f>
        <v>2</v>
      </c>
      <c r="H87" s="15" t="s">
        <v>17</v>
      </c>
    </row>
    <row r="88" s="1" customFormat="1" ht="22" customHeight="1" spans="1:8">
      <c r="A88" s="6" t="s">
        <v>393</v>
      </c>
      <c r="B88" s="6" t="s">
        <v>394</v>
      </c>
      <c r="C88" s="7" t="s">
        <v>368</v>
      </c>
      <c r="D88" s="7" t="s">
        <v>395</v>
      </c>
      <c r="E88" s="12" t="s">
        <v>16</v>
      </c>
      <c r="F88" s="13">
        <v>74</v>
      </c>
      <c r="G88" s="14">
        <f>RANK(F88,$F$88:$F$90,0)</f>
        <v>1</v>
      </c>
      <c r="H88" s="15" t="s">
        <v>17</v>
      </c>
    </row>
    <row r="89" s="1" customFormat="1" ht="22" customHeight="1" spans="1:8">
      <c r="A89" s="6" t="s">
        <v>396</v>
      </c>
      <c r="B89" s="6" t="s">
        <v>397</v>
      </c>
      <c r="C89" s="7" t="s">
        <v>368</v>
      </c>
      <c r="D89" s="7" t="s">
        <v>395</v>
      </c>
      <c r="E89" s="12" t="s">
        <v>16</v>
      </c>
      <c r="F89" s="13">
        <v>66</v>
      </c>
      <c r="G89" s="14">
        <f>RANK(F89,$F$88:$F$90,0)</f>
        <v>2</v>
      </c>
      <c r="H89" s="15" t="s">
        <v>17</v>
      </c>
    </row>
    <row r="90" s="1" customFormat="1" ht="22" customHeight="1" spans="1:8">
      <c r="A90" s="6" t="s">
        <v>398</v>
      </c>
      <c r="B90" s="6" t="s">
        <v>399</v>
      </c>
      <c r="C90" s="7" t="s">
        <v>368</v>
      </c>
      <c r="D90" s="7" t="s">
        <v>395</v>
      </c>
      <c r="E90" s="12" t="s">
        <v>16</v>
      </c>
      <c r="F90" s="13">
        <v>63</v>
      </c>
      <c r="G90" s="14">
        <f>RANK(F90,$F$88:$F$90,0)</f>
        <v>3</v>
      </c>
      <c r="H90" s="15" t="s">
        <v>17</v>
      </c>
    </row>
    <row r="91" s="1" customFormat="1" ht="22" customHeight="1" spans="1:8">
      <c r="A91" s="6" t="s">
        <v>400</v>
      </c>
      <c r="B91" s="6" t="s">
        <v>401</v>
      </c>
      <c r="C91" s="7" t="s">
        <v>34</v>
      </c>
      <c r="D91" s="7" t="s">
        <v>402</v>
      </c>
      <c r="E91" s="12" t="s">
        <v>16</v>
      </c>
      <c r="F91" s="13">
        <v>64</v>
      </c>
      <c r="G91" s="14">
        <f>RANK(F91,$F$91:$F$92,0)</f>
        <v>1</v>
      </c>
      <c r="H91" s="15" t="s">
        <v>17</v>
      </c>
    </row>
    <row r="92" s="1" customFormat="1" ht="22" customHeight="1" spans="1:8">
      <c r="A92" s="6" t="s">
        <v>403</v>
      </c>
      <c r="B92" s="6" t="s">
        <v>404</v>
      </c>
      <c r="C92" s="7" t="s">
        <v>34</v>
      </c>
      <c r="D92" s="7" t="s">
        <v>402</v>
      </c>
      <c r="E92" s="12" t="s">
        <v>16</v>
      </c>
      <c r="F92" s="13">
        <v>59</v>
      </c>
      <c r="G92" s="14">
        <f>RANK(F92,$F$91:$F$92,0)</f>
        <v>2</v>
      </c>
      <c r="H92" s="15" t="s">
        <v>17</v>
      </c>
    </row>
    <row r="93" s="1" customFormat="1" ht="22" customHeight="1" spans="1:8">
      <c r="A93" s="6" t="s">
        <v>405</v>
      </c>
      <c r="B93" s="6" t="s">
        <v>406</v>
      </c>
      <c r="C93" s="7" t="s">
        <v>407</v>
      </c>
      <c r="D93" s="7" t="s">
        <v>408</v>
      </c>
      <c r="E93" s="12" t="s">
        <v>16</v>
      </c>
      <c r="F93" s="13">
        <v>70.5</v>
      </c>
      <c r="G93" s="14">
        <f>RANK(F93,$F$93:$F$95,0)</f>
        <v>1</v>
      </c>
      <c r="H93" s="15" t="s">
        <v>17</v>
      </c>
    </row>
    <row r="94" s="1" customFormat="1" ht="22" customHeight="1" spans="1:8">
      <c r="A94" s="6" t="s">
        <v>409</v>
      </c>
      <c r="B94" s="6" t="s">
        <v>410</v>
      </c>
      <c r="C94" s="7" t="s">
        <v>407</v>
      </c>
      <c r="D94" s="7" t="s">
        <v>408</v>
      </c>
      <c r="E94" s="12" t="s">
        <v>16</v>
      </c>
      <c r="F94" s="13">
        <v>68.5</v>
      </c>
      <c r="G94" s="14">
        <f>RANK(F94,$F$93:$F$95,0)</f>
        <v>2</v>
      </c>
      <c r="H94" s="15" t="s">
        <v>17</v>
      </c>
    </row>
    <row r="95" s="1" customFormat="1" ht="22" customHeight="1" spans="1:8">
      <c r="A95" s="6" t="s">
        <v>411</v>
      </c>
      <c r="B95" s="6" t="s">
        <v>412</v>
      </c>
      <c r="C95" s="7" t="s">
        <v>407</v>
      </c>
      <c r="D95" s="7" t="s">
        <v>408</v>
      </c>
      <c r="E95" s="12" t="s">
        <v>16</v>
      </c>
      <c r="F95" s="13">
        <v>67</v>
      </c>
      <c r="G95" s="14">
        <f>RANK(F95,$F$93:$F$95,0)</f>
        <v>3</v>
      </c>
      <c r="H95" s="15" t="s">
        <v>17</v>
      </c>
    </row>
    <row r="96" s="1" customFormat="1" ht="22" customHeight="1" spans="1:8">
      <c r="A96" s="6" t="s">
        <v>413</v>
      </c>
      <c r="B96" s="6" t="s">
        <v>414</v>
      </c>
      <c r="C96" s="7" t="s">
        <v>407</v>
      </c>
      <c r="D96" s="7" t="s">
        <v>415</v>
      </c>
      <c r="E96" s="12" t="s">
        <v>16</v>
      </c>
      <c r="F96" s="13">
        <v>78.5</v>
      </c>
      <c r="G96" s="14">
        <f>RANK(F96,$F$96:$F$98,0)</f>
        <v>1</v>
      </c>
      <c r="H96" s="15" t="s">
        <v>17</v>
      </c>
    </row>
    <row r="97" s="1" customFormat="1" ht="22" customHeight="1" spans="1:8">
      <c r="A97" s="6" t="s">
        <v>416</v>
      </c>
      <c r="B97" s="6" t="s">
        <v>417</v>
      </c>
      <c r="C97" s="7" t="s">
        <v>407</v>
      </c>
      <c r="D97" s="7" t="s">
        <v>415</v>
      </c>
      <c r="E97" s="12" t="s">
        <v>16</v>
      </c>
      <c r="F97" s="13">
        <v>73</v>
      </c>
      <c r="G97" s="14">
        <f>RANK(F97,$F$96:$F$98,0)</f>
        <v>2</v>
      </c>
      <c r="H97" s="15" t="s">
        <v>17</v>
      </c>
    </row>
    <row r="98" s="1" customFormat="1" ht="22" customHeight="1" spans="1:8">
      <c r="A98" s="6" t="s">
        <v>418</v>
      </c>
      <c r="B98" s="6" t="s">
        <v>419</v>
      </c>
      <c r="C98" s="7" t="s">
        <v>407</v>
      </c>
      <c r="D98" s="7" t="s">
        <v>415</v>
      </c>
      <c r="E98" s="12" t="s">
        <v>16</v>
      </c>
      <c r="F98" s="13">
        <v>73</v>
      </c>
      <c r="G98" s="14">
        <f>RANK(F98,$F$96:$F$98,0)</f>
        <v>2</v>
      </c>
      <c r="H98" s="15" t="s">
        <v>17</v>
      </c>
    </row>
    <row r="99" s="1" customFormat="1" ht="22" customHeight="1" spans="1:8">
      <c r="A99" s="6" t="s">
        <v>420</v>
      </c>
      <c r="B99" s="6" t="s">
        <v>421</v>
      </c>
      <c r="C99" s="7" t="s">
        <v>407</v>
      </c>
      <c r="D99" s="7" t="s">
        <v>422</v>
      </c>
      <c r="E99" s="12" t="s">
        <v>16</v>
      </c>
      <c r="F99" s="13">
        <v>80</v>
      </c>
      <c r="G99" s="14">
        <f>RANK(F99,$F$99:$F$101,0)</f>
        <v>1</v>
      </c>
      <c r="H99" s="15" t="s">
        <v>17</v>
      </c>
    </row>
    <row r="100" s="1" customFormat="1" ht="22" customHeight="1" spans="1:8">
      <c r="A100" s="6" t="s">
        <v>423</v>
      </c>
      <c r="B100" s="6" t="s">
        <v>424</v>
      </c>
      <c r="C100" s="7" t="s">
        <v>407</v>
      </c>
      <c r="D100" s="7" t="s">
        <v>422</v>
      </c>
      <c r="E100" s="12" t="s">
        <v>16</v>
      </c>
      <c r="F100" s="13">
        <v>69</v>
      </c>
      <c r="G100" s="14">
        <f>RANK(F100,$F$99:$F$101,0)</f>
        <v>2</v>
      </c>
      <c r="H100" s="15" t="s">
        <v>17</v>
      </c>
    </row>
    <row r="101" s="1" customFormat="1" ht="22" customHeight="1" spans="1:8">
      <c r="A101" s="6" t="s">
        <v>425</v>
      </c>
      <c r="B101" s="6" t="s">
        <v>426</v>
      </c>
      <c r="C101" s="7" t="s">
        <v>407</v>
      </c>
      <c r="D101" s="7" t="s">
        <v>422</v>
      </c>
      <c r="E101" s="12" t="s">
        <v>16</v>
      </c>
      <c r="F101" s="13">
        <v>68</v>
      </c>
      <c r="G101" s="14">
        <f>RANK(F101,$F$99:$F$101,0)</f>
        <v>3</v>
      </c>
      <c r="H101" s="15" t="s">
        <v>17</v>
      </c>
    </row>
    <row r="102" s="1" customFormat="1" ht="22" customHeight="1" spans="1:8">
      <c r="A102" s="6" t="s">
        <v>427</v>
      </c>
      <c r="B102" s="6" t="s">
        <v>428</v>
      </c>
      <c r="C102" s="7" t="s">
        <v>407</v>
      </c>
      <c r="D102" s="7" t="s">
        <v>429</v>
      </c>
      <c r="E102" s="12" t="s">
        <v>16</v>
      </c>
      <c r="F102" s="13">
        <v>70.5</v>
      </c>
      <c r="G102" s="14">
        <f>RANK(F102,$F$102:$F$104,0)</f>
        <v>1</v>
      </c>
      <c r="H102" s="15" t="s">
        <v>17</v>
      </c>
    </row>
    <row r="103" s="1" customFormat="1" ht="22" customHeight="1" spans="1:8">
      <c r="A103" s="6" t="s">
        <v>430</v>
      </c>
      <c r="B103" s="6" t="s">
        <v>431</v>
      </c>
      <c r="C103" s="7" t="s">
        <v>407</v>
      </c>
      <c r="D103" s="7" t="s">
        <v>429</v>
      </c>
      <c r="E103" s="12" t="s">
        <v>16</v>
      </c>
      <c r="F103" s="13">
        <v>70</v>
      </c>
      <c r="G103" s="14">
        <f>RANK(F103,$F$102:$F$104,0)</f>
        <v>2</v>
      </c>
      <c r="H103" s="15" t="s">
        <v>17</v>
      </c>
    </row>
    <row r="104" s="1" customFormat="1" ht="22" customHeight="1" spans="1:8">
      <c r="A104" s="6" t="s">
        <v>432</v>
      </c>
      <c r="B104" s="6" t="s">
        <v>433</v>
      </c>
      <c r="C104" s="7" t="s">
        <v>407</v>
      </c>
      <c r="D104" s="7" t="s">
        <v>429</v>
      </c>
      <c r="E104" s="12" t="s">
        <v>16</v>
      </c>
      <c r="F104" s="13">
        <v>67.5</v>
      </c>
      <c r="G104" s="14">
        <f>RANK(F104,$F$102:$F$104,0)</f>
        <v>3</v>
      </c>
      <c r="H104" s="15" t="s">
        <v>17</v>
      </c>
    </row>
    <row r="105" s="1" customFormat="1" ht="22" customHeight="1" spans="1:8">
      <c r="A105" s="6" t="s">
        <v>434</v>
      </c>
      <c r="B105" s="6" t="s">
        <v>435</v>
      </c>
      <c r="C105" s="7" t="s">
        <v>436</v>
      </c>
      <c r="D105" s="7" t="s">
        <v>437</v>
      </c>
      <c r="E105" s="12" t="s">
        <v>16</v>
      </c>
      <c r="F105" s="13">
        <v>60</v>
      </c>
      <c r="G105" s="14">
        <f>RANK(F105,$F$105:$F$107,0)</f>
        <v>1</v>
      </c>
      <c r="H105" s="15" t="s">
        <v>17</v>
      </c>
    </row>
    <row r="106" s="1" customFormat="1" ht="22" customHeight="1" spans="1:8">
      <c r="A106" s="6" t="s">
        <v>438</v>
      </c>
      <c r="B106" s="6" t="s">
        <v>439</v>
      </c>
      <c r="C106" s="7" t="s">
        <v>436</v>
      </c>
      <c r="D106" s="7" t="s">
        <v>437</v>
      </c>
      <c r="E106" s="12" t="s">
        <v>16</v>
      </c>
      <c r="F106" s="13">
        <v>59.5</v>
      </c>
      <c r="G106" s="14">
        <f>RANK(F106,$F$105:$F$107,0)</f>
        <v>2</v>
      </c>
      <c r="H106" s="15" t="s">
        <v>17</v>
      </c>
    </row>
    <row r="107" s="1" customFormat="1" ht="22" customHeight="1" spans="1:8">
      <c r="A107" s="6" t="s">
        <v>440</v>
      </c>
      <c r="B107" s="6" t="s">
        <v>441</v>
      </c>
      <c r="C107" s="7" t="s">
        <v>436</v>
      </c>
      <c r="D107" s="7" t="s">
        <v>437</v>
      </c>
      <c r="E107" s="12" t="s">
        <v>16</v>
      </c>
      <c r="F107" s="13">
        <v>56.5</v>
      </c>
      <c r="G107" s="14">
        <f>RANK(F107,$F$105:$F$107,0)</f>
        <v>3</v>
      </c>
      <c r="H107" s="15" t="s">
        <v>17</v>
      </c>
    </row>
    <row r="108" s="1" customFormat="1" ht="22" customHeight="1" spans="1:8">
      <c r="A108" s="6" t="s">
        <v>442</v>
      </c>
      <c r="B108" s="6" t="s">
        <v>443</v>
      </c>
      <c r="C108" s="7" t="s">
        <v>444</v>
      </c>
      <c r="D108" s="7" t="s">
        <v>445</v>
      </c>
      <c r="E108" s="12" t="s">
        <v>16</v>
      </c>
      <c r="F108" s="13">
        <v>78.5</v>
      </c>
      <c r="G108" s="14">
        <f>RANK(F108,$F$108:$F$129,0)</f>
        <v>1</v>
      </c>
      <c r="H108" s="15" t="s">
        <v>17</v>
      </c>
    </row>
    <row r="109" s="1" customFormat="1" ht="22" customHeight="1" spans="1:8">
      <c r="A109" s="6" t="s">
        <v>446</v>
      </c>
      <c r="B109" s="6" t="s">
        <v>447</v>
      </c>
      <c r="C109" s="7" t="s">
        <v>444</v>
      </c>
      <c r="D109" s="7" t="s">
        <v>445</v>
      </c>
      <c r="E109" s="12" t="s">
        <v>16</v>
      </c>
      <c r="F109" s="13">
        <v>77.5</v>
      </c>
      <c r="G109" s="14">
        <f t="shared" ref="G109:G129" si="3">RANK(F109,$F$108:$F$129,0)</f>
        <v>2</v>
      </c>
      <c r="H109" s="15" t="s">
        <v>17</v>
      </c>
    </row>
    <row r="110" s="1" customFormat="1" ht="22" customHeight="1" spans="1:8">
      <c r="A110" s="6" t="s">
        <v>448</v>
      </c>
      <c r="B110" s="6" t="s">
        <v>449</v>
      </c>
      <c r="C110" s="7" t="s">
        <v>444</v>
      </c>
      <c r="D110" s="7" t="s">
        <v>445</v>
      </c>
      <c r="E110" s="12" t="s">
        <v>16</v>
      </c>
      <c r="F110" s="13">
        <v>77</v>
      </c>
      <c r="G110" s="14">
        <f t="shared" si="3"/>
        <v>3</v>
      </c>
      <c r="H110" s="15" t="s">
        <v>17</v>
      </c>
    </row>
    <row r="111" s="1" customFormat="1" ht="22" customHeight="1" spans="1:8">
      <c r="A111" s="6" t="s">
        <v>450</v>
      </c>
      <c r="B111" s="6" t="s">
        <v>451</v>
      </c>
      <c r="C111" s="7" t="s">
        <v>444</v>
      </c>
      <c r="D111" s="7" t="s">
        <v>445</v>
      </c>
      <c r="E111" s="12" t="s">
        <v>16</v>
      </c>
      <c r="F111" s="13">
        <v>76.5</v>
      </c>
      <c r="G111" s="14">
        <f t="shared" si="3"/>
        <v>4</v>
      </c>
      <c r="H111" s="15" t="s">
        <v>17</v>
      </c>
    </row>
    <row r="112" s="1" customFormat="1" ht="22" customHeight="1" spans="1:8">
      <c r="A112" s="6" t="s">
        <v>452</v>
      </c>
      <c r="B112" s="6" t="s">
        <v>453</v>
      </c>
      <c r="C112" s="7" t="s">
        <v>444</v>
      </c>
      <c r="D112" s="7" t="s">
        <v>445</v>
      </c>
      <c r="E112" s="12" t="s">
        <v>16</v>
      </c>
      <c r="F112" s="13">
        <v>75.5</v>
      </c>
      <c r="G112" s="14">
        <f t="shared" si="3"/>
        <v>5</v>
      </c>
      <c r="H112" s="15" t="s">
        <v>17</v>
      </c>
    </row>
    <row r="113" s="1" customFormat="1" ht="22" customHeight="1" spans="1:8">
      <c r="A113" s="6" t="s">
        <v>454</v>
      </c>
      <c r="B113" s="6" t="s">
        <v>455</v>
      </c>
      <c r="C113" s="7" t="s">
        <v>444</v>
      </c>
      <c r="D113" s="7" t="s">
        <v>445</v>
      </c>
      <c r="E113" s="12" t="s">
        <v>16</v>
      </c>
      <c r="F113" s="13">
        <v>75.5</v>
      </c>
      <c r="G113" s="14">
        <f t="shared" si="3"/>
        <v>5</v>
      </c>
      <c r="H113" s="15" t="s">
        <v>17</v>
      </c>
    </row>
    <row r="114" s="1" customFormat="1" ht="22" customHeight="1" spans="1:8">
      <c r="A114" s="6" t="s">
        <v>456</v>
      </c>
      <c r="B114" s="6" t="s">
        <v>457</v>
      </c>
      <c r="C114" s="7" t="s">
        <v>444</v>
      </c>
      <c r="D114" s="7" t="s">
        <v>445</v>
      </c>
      <c r="E114" s="12" t="s">
        <v>16</v>
      </c>
      <c r="F114" s="13">
        <v>75.5</v>
      </c>
      <c r="G114" s="14">
        <f t="shared" si="3"/>
        <v>5</v>
      </c>
      <c r="H114" s="15" t="s">
        <v>17</v>
      </c>
    </row>
    <row r="115" s="1" customFormat="1" ht="22" customHeight="1" spans="1:8">
      <c r="A115" s="6" t="s">
        <v>458</v>
      </c>
      <c r="B115" s="6" t="s">
        <v>459</v>
      </c>
      <c r="C115" s="7" t="s">
        <v>444</v>
      </c>
      <c r="D115" s="7" t="s">
        <v>445</v>
      </c>
      <c r="E115" s="12" t="s">
        <v>16</v>
      </c>
      <c r="F115" s="13">
        <v>74.5</v>
      </c>
      <c r="G115" s="14">
        <f t="shared" si="3"/>
        <v>8</v>
      </c>
      <c r="H115" s="15" t="s">
        <v>17</v>
      </c>
    </row>
    <row r="116" s="1" customFormat="1" ht="22" customHeight="1" spans="1:8">
      <c r="A116" s="6" t="s">
        <v>460</v>
      </c>
      <c r="B116" s="6" t="s">
        <v>461</v>
      </c>
      <c r="C116" s="7" t="s">
        <v>444</v>
      </c>
      <c r="D116" s="7" t="s">
        <v>445</v>
      </c>
      <c r="E116" s="12" t="s">
        <v>16</v>
      </c>
      <c r="F116" s="13">
        <v>74</v>
      </c>
      <c r="G116" s="14">
        <f t="shared" si="3"/>
        <v>9</v>
      </c>
      <c r="H116" s="15" t="s">
        <v>17</v>
      </c>
    </row>
    <row r="117" s="1" customFormat="1" ht="22" customHeight="1" spans="1:8">
      <c r="A117" s="6" t="s">
        <v>462</v>
      </c>
      <c r="B117" s="6" t="s">
        <v>463</v>
      </c>
      <c r="C117" s="7" t="s">
        <v>444</v>
      </c>
      <c r="D117" s="7" t="s">
        <v>445</v>
      </c>
      <c r="E117" s="12" t="s">
        <v>16</v>
      </c>
      <c r="F117" s="13">
        <v>73.5</v>
      </c>
      <c r="G117" s="14">
        <f t="shared" si="3"/>
        <v>10</v>
      </c>
      <c r="H117" s="15" t="s">
        <v>17</v>
      </c>
    </row>
    <row r="118" s="1" customFormat="1" ht="22" customHeight="1" spans="1:8">
      <c r="A118" s="6" t="s">
        <v>464</v>
      </c>
      <c r="B118" s="6" t="s">
        <v>465</v>
      </c>
      <c r="C118" s="7" t="s">
        <v>444</v>
      </c>
      <c r="D118" s="7" t="s">
        <v>445</v>
      </c>
      <c r="E118" s="12" t="s">
        <v>16</v>
      </c>
      <c r="F118" s="13">
        <v>72.5</v>
      </c>
      <c r="G118" s="14">
        <f t="shared" si="3"/>
        <v>11</v>
      </c>
      <c r="H118" s="15" t="s">
        <v>17</v>
      </c>
    </row>
    <row r="119" s="1" customFormat="1" ht="22" customHeight="1" spans="1:8">
      <c r="A119" s="6" t="s">
        <v>466</v>
      </c>
      <c r="B119" s="6" t="s">
        <v>467</v>
      </c>
      <c r="C119" s="7" t="s">
        <v>444</v>
      </c>
      <c r="D119" s="7" t="s">
        <v>445</v>
      </c>
      <c r="E119" s="12" t="s">
        <v>16</v>
      </c>
      <c r="F119" s="13">
        <v>72.5</v>
      </c>
      <c r="G119" s="14">
        <f t="shared" si="3"/>
        <v>11</v>
      </c>
      <c r="H119" s="15" t="s">
        <v>17</v>
      </c>
    </row>
    <row r="120" s="1" customFormat="1" ht="22" customHeight="1" spans="1:8">
      <c r="A120" s="6" t="s">
        <v>468</v>
      </c>
      <c r="B120" s="6" t="s">
        <v>469</v>
      </c>
      <c r="C120" s="7" t="s">
        <v>444</v>
      </c>
      <c r="D120" s="7" t="s">
        <v>445</v>
      </c>
      <c r="E120" s="12" t="s">
        <v>16</v>
      </c>
      <c r="F120" s="13">
        <v>72</v>
      </c>
      <c r="G120" s="14">
        <f t="shared" si="3"/>
        <v>13</v>
      </c>
      <c r="H120" s="15" t="s">
        <v>17</v>
      </c>
    </row>
    <row r="121" s="1" customFormat="1" ht="22" customHeight="1" spans="1:8">
      <c r="A121" s="6" t="s">
        <v>470</v>
      </c>
      <c r="B121" s="6" t="s">
        <v>471</v>
      </c>
      <c r="C121" s="7" t="s">
        <v>444</v>
      </c>
      <c r="D121" s="7" t="s">
        <v>445</v>
      </c>
      <c r="E121" s="12" t="s">
        <v>16</v>
      </c>
      <c r="F121" s="13">
        <v>72</v>
      </c>
      <c r="G121" s="14">
        <f t="shared" si="3"/>
        <v>13</v>
      </c>
      <c r="H121" s="15" t="s">
        <v>17</v>
      </c>
    </row>
    <row r="122" s="1" customFormat="1" ht="22" customHeight="1" spans="1:8">
      <c r="A122" s="6" t="s">
        <v>472</v>
      </c>
      <c r="B122" s="6" t="s">
        <v>473</v>
      </c>
      <c r="C122" s="7" t="s">
        <v>444</v>
      </c>
      <c r="D122" s="7" t="s">
        <v>445</v>
      </c>
      <c r="E122" s="12" t="s">
        <v>16</v>
      </c>
      <c r="F122" s="13">
        <v>71.5</v>
      </c>
      <c r="G122" s="14">
        <f t="shared" si="3"/>
        <v>15</v>
      </c>
      <c r="H122" s="15" t="s">
        <v>17</v>
      </c>
    </row>
    <row r="123" s="1" customFormat="1" ht="22" customHeight="1" spans="1:8">
      <c r="A123" s="6" t="s">
        <v>474</v>
      </c>
      <c r="B123" s="6" t="s">
        <v>475</v>
      </c>
      <c r="C123" s="7" t="s">
        <v>444</v>
      </c>
      <c r="D123" s="7" t="s">
        <v>445</v>
      </c>
      <c r="E123" s="12" t="s">
        <v>16</v>
      </c>
      <c r="F123" s="13">
        <v>71.5</v>
      </c>
      <c r="G123" s="14">
        <f t="shared" si="3"/>
        <v>15</v>
      </c>
      <c r="H123" s="15" t="s">
        <v>17</v>
      </c>
    </row>
    <row r="124" s="1" customFormat="1" ht="22" customHeight="1" spans="1:8">
      <c r="A124" s="6" t="s">
        <v>476</v>
      </c>
      <c r="B124" s="6" t="s">
        <v>477</v>
      </c>
      <c r="C124" s="7" t="s">
        <v>444</v>
      </c>
      <c r="D124" s="7" t="s">
        <v>445</v>
      </c>
      <c r="E124" s="12" t="s">
        <v>16</v>
      </c>
      <c r="F124" s="13">
        <v>71.5</v>
      </c>
      <c r="G124" s="14">
        <f t="shared" si="3"/>
        <v>15</v>
      </c>
      <c r="H124" s="15" t="s">
        <v>17</v>
      </c>
    </row>
    <row r="125" s="1" customFormat="1" ht="22" customHeight="1" spans="1:8">
      <c r="A125" s="6" t="s">
        <v>478</v>
      </c>
      <c r="B125" s="6" t="s">
        <v>479</v>
      </c>
      <c r="C125" s="7" t="s">
        <v>444</v>
      </c>
      <c r="D125" s="7" t="s">
        <v>445</v>
      </c>
      <c r="E125" s="12" t="s">
        <v>16</v>
      </c>
      <c r="F125" s="13">
        <v>71</v>
      </c>
      <c r="G125" s="14">
        <f t="shared" si="3"/>
        <v>18</v>
      </c>
      <c r="H125" s="15" t="s">
        <v>17</v>
      </c>
    </row>
    <row r="126" s="1" customFormat="1" ht="22" customHeight="1" spans="1:8">
      <c r="A126" s="6" t="s">
        <v>480</v>
      </c>
      <c r="B126" s="6" t="s">
        <v>481</v>
      </c>
      <c r="C126" s="7" t="s">
        <v>444</v>
      </c>
      <c r="D126" s="7" t="s">
        <v>445</v>
      </c>
      <c r="E126" s="12" t="s">
        <v>16</v>
      </c>
      <c r="F126" s="13">
        <v>71</v>
      </c>
      <c r="G126" s="14">
        <f t="shared" si="3"/>
        <v>18</v>
      </c>
      <c r="H126" s="15" t="s">
        <v>17</v>
      </c>
    </row>
    <row r="127" s="1" customFormat="1" ht="22" customHeight="1" spans="1:8">
      <c r="A127" s="6" t="s">
        <v>482</v>
      </c>
      <c r="B127" s="6" t="s">
        <v>483</v>
      </c>
      <c r="C127" s="7" t="s">
        <v>444</v>
      </c>
      <c r="D127" s="7" t="s">
        <v>445</v>
      </c>
      <c r="E127" s="12" t="s">
        <v>16</v>
      </c>
      <c r="F127" s="13">
        <v>71</v>
      </c>
      <c r="G127" s="14">
        <f t="shared" si="3"/>
        <v>18</v>
      </c>
      <c r="H127" s="15" t="s">
        <v>17</v>
      </c>
    </row>
    <row r="128" s="1" customFormat="1" ht="22" customHeight="1" spans="1:8">
      <c r="A128" s="6" t="s">
        <v>484</v>
      </c>
      <c r="B128" s="6" t="s">
        <v>485</v>
      </c>
      <c r="C128" s="7" t="s">
        <v>444</v>
      </c>
      <c r="D128" s="7" t="s">
        <v>445</v>
      </c>
      <c r="E128" s="12" t="s">
        <v>16</v>
      </c>
      <c r="F128" s="13">
        <v>71</v>
      </c>
      <c r="G128" s="14">
        <f t="shared" si="3"/>
        <v>18</v>
      </c>
      <c r="H128" s="15" t="s">
        <v>17</v>
      </c>
    </row>
    <row r="129" s="1" customFormat="1" ht="22" customHeight="1" spans="1:8">
      <c r="A129" s="6" t="s">
        <v>486</v>
      </c>
      <c r="B129" s="6" t="s">
        <v>487</v>
      </c>
      <c r="C129" s="7" t="s">
        <v>444</v>
      </c>
      <c r="D129" s="7" t="s">
        <v>445</v>
      </c>
      <c r="E129" s="12" t="s">
        <v>16</v>
      </c>
      <c r="F129" s="13">
        <v>71</v>
      </c>
      <c r="G129" s="14">
        <f t="shared" si="3"/>
        <v>18</v>
      </c>
      <c r="H129" s="15" t="s">
        <v>17</v>
      </c>
    </row>
    <row r="130" s="1" customFormat="1" ht="22" customHeight="1" spans="1:8">
      <c r="A130" s="6" t="s">
        <v>488</v>
      </c>
      <c r="B130" s="6" t="s">
        <v>489</v>
      </c>
      <c r="C130" s="7" t="s">
        <v>490</v>
      </c>
      <c r="D130" s="7" t="s">
        <v>491</v>
      </c>
      <c r="E130" s="12" t="s">
        <v>16</v>
      </c>
      <c r="F130" s="13">
        <v>70.5</v>
      </c>
      <c r="G130" s="14">
        <f>RANK(F130,$F$130:$F$131,0)</f>
        <v>1</v>
      </c>
      <c r="H130" s="15" t="s">
        <v>17</v>
      </c>
    </row>
    <row r="131" s="1" customFormat="1" ht="22" customHeight="1" spans="1:8">
      <c r="A131" s="6" t="s">
        <v>492</v>
      </c>
      <c r="B131" s="6" t="s">
        <v>493</v>
      </c>
      <c r="C131" s="7" t="s">
        <v>490</v>
      </c>
      <c r="D131" s="7" t="s">
        <v>491</v>
      </c>
      <c r="E131" s="12" t="s">
        <v>16</v>
      </c>
      <c r="F131" s="13">
        <v>60</v>
      </c>
      <c r="G131" s="14">
        <f>RANK(F131,$F$130:$F$131,0)</f>
        <v>2</v>
      </c>
      <c r="H131" s="15" t="s">
        <v>17</v>
      </c>
    </row>
    <row r="132" s="1" customFormat="1" ht="22" customHeight="1" spans="1:8">
      <c r="A132" s="6" t="s">
        <v>494</v>
      </c>
      <c r="B132" s="6" t="s">
        <v>495</v>
      </c>
      <c r="C132" s="7" t="s">
        <v>496</v>
      </c>
      <c r="D132" s="7" t="s">
        <v>497</v>
      </c>
      <c r="E132" s="12" t="s">
        <v>16</v>
      </c>
      <c r="F132" s="13">
        <v>83.5</v>
      </c>
      <c r="G132" s="14">
        <f t="shared" ref="G132:G137" si="4">RANK(F132,$F$132:$F$137,0)</f>
        <v>1</v>
      </c>
      <c r="H132" s="15" t="s">
        <v>17</v>
      </c>
    </row>
    <row r="133" s="1" customFormat="1" ht="22" customHeight="1" spans="1:8">
      <c r="A133" s="6" t="s">
        <v>498</v>
      </c>
      <c r="B133" s="6" t="s">
        <v>499</v>
      </c>
      <c r="C133" s="7" t="s">
        <v>496</v>
      </c>
      <c r="D133" s="7" t="s">
        <v>497</v>
      </c>
      <c r="E133" s="12" t="s">
        <v>16</v>
      </c>
      <c r="F133" s="13">
        <v>74.5</v>
      </c>
      <c r="G133" s="14">
        <f t="shared" si="4"/>
        <v>2</v>
      </c>
      <c r="H133" s="15" t="s">
        <v>17</v>
      </c>
    </row>
    <row r="134" s="1" customFormat="1" ht="22" customHeight="1" spans="1:8">
      <c r="A134" s="6" t="s">
        <v>500</v>
      </c>
      <c r="B134" s="6" t="s">
        <v>501</v>
      </c>
      <c r="C134" s="7" t="s">
        <v>496</v>
      </c>
      <c r="D134" s="7" t="s">
        <v>497</v>
      </c>
      <c r="E134" s="12" t="s">
        <v>16</v>
      </c>
      <c r="F134" s="13">
        <v>74.5</v>
      </c>
      <c r="G134" s="14">
        <f t="shared" si="4"/>
        <v>2</v>
      </c>
      <c r="H134" s="15" t="s">
        <v>17</v>
      </c>
    </row>
    <row r="135" s="1" customFormat="1" ht="22" customHeight="1" spans="1:8">
      <c r="A135" s="6" t="s">
        <v>502</v>
      </c>
      <c r="B135" s="6" t="s">
        <v>503</v>
      </c>
      <c r="C135" s="7" t="s">
        <v>496</v>
      </c>
      <c r="D135" s="7" t="s">
        <v>497</v>
      </c>
      <c r="E135" s="12" t="s">
        <v>16</v>
      </c>
      <c r="F135" s="13">
        <v>72.5</v>
      </c>
      <c r="G135" s="14">
        <f t="shared" si="4"/>
        <v>4</v>
      </c>
      <c r="H135" s="15" t="s">
        <v>17</v>
      </c>
    </row>
    <row r="136" s="1" customFormat="1" ht="22" customHeight="1" spans="1:8">
      <c r="A136" s="6" t="s">
        <v>504</v>
      </c>
      <c r="B136" s="6" t="s">
        <v>505</v>
      </c>
      <c r="C136" s="7" t="s">
        <v>496</v>
      </c>
      <c r="D136" s="7" t="s">
        <v>497</v>
      </c>
      <c r="E136" s="12" t="s">
        <v>16</v>
      </c>
      <c r="F136" s="13">
        <v>71</v>
      </c>
      <c r="G136" s="14">
        <f t="shared" si="4"/>
        <v>5</v>
      </c>
      <c r="H136" s="15" t="s">
        <v>17</v>
      </c>
    </row>
    <row r="137" s="1" customFormat="1" ht="22" customHeight="1" spans="1:8">
      <c r="A137" s="6" t="s">
        <v>506</v>
      </c>
      <c r="B137" s="6" t="s">
        <v>507</v>
      </c>
      <c r="C137" s="7" t="s">
        <v>496</v>
      </c>
      <c r="D137" s="7" t="s">
        <v>497</v>
      </c>
      <c r="E137" s="12" t="s">
        <v>16</v>
      </c>
      <c r="F137" s="13">
        <v>69.5</v>
      </c>
      <c r="G137" s="14">
        <f t="shared" si="4"/>
        <v>6</v>
      </c>
      <c r="H137" s="15" t="s">
        <v>17</v>
      </c>
    </row>
    <row r="138" s="1" customFormat="1" ht="22" customHeight="1" spans="1:8">
      <c r="A138" s="6" t="s">
        <v>508</v>
      </c>
      <c r="B138" s="6" t="s">
        <v>509</v>
      </c>
      <c r="C138" s="7" t="s">
        <v>510</v>
      </c>
      <c r="D138" s="7" t="s">
        <v>511</v>
      </c>
      <c r="E138" s="12" t="s">
        <v>16</v>
      </c>
      <c r="F138" s="13">
        <v>79.5</v>
      </c>
      <c r="G138" s="14">
        <f>RANK(F138,$F$138:$F$149,0)</f>
        <v>1</v>
      </c>
      <c r="H138" s="15" t="s">
        <v>17</v>
      </c>
    </row>
    <row r="139" s="1" customFormat="1" ht="22" customHeight="1" spans="1:8">
      <c r="A139" s="6" t="s">
        <v>512</v>
      </c>
      <c r="B139" s="6" t="s">
        <v>513</v>
      </c>
      <c r="C139" s="7" t="s">
        <v>510</v>
      </c>
      <c r="D139" s="7" t="s">
        <v>511</v>
      </c>
      <c r="E139" s="12" t="s">
        <v>16</v>
      </c>
      <c r="F139" s="13">
        <v>76.5</v>
      </c>
      <c r="G139" s="14">
        <f t="shared" ref="G139:G149" si="5">RANK(F139,$F$138:$F$149,0)</f>
        <v>2</v>
      </c>
      <c r="H139" s="15" t="s">
        <v>17</v>
      </c>
    </row>
    <row r="140" s="1" customFormat="1" ht="22" customHeight="1" spans="1:8">
      <c r="A140" s="6" t="s">
        <v>514</v>
      </c>
      <c r="B140" s="6" t="s">
        <v>515</v>
      </c>
      <c r="C140" s="7" t="s">
        <v>510</v>
      </c>
      <c r="D140" s="7" t="s">
        <v>511</v>
      </c>
      <c r="E140" s="12" t="s">
        <v>16</v>
      </c>
      <c r="F140" s="13">
        <v>76</v>
      </c>
      <c r="G140" s="14">
        <f t="shared" si="5"/>
        <v>3</v>
      </c>
      <c r="H140" s="15" t="s">
        <v>17</v>
      </c>
    </row>
    <row r="141" s="1" customFormat="1" ht="22" customHeight="1" spans="1:8">
      <c r="A141" s="6" t="s">
        <v>516</v>
      </c>
      <c r="B141" s="6" t="s">
        <v>517</v>
      </c>
      <c r="C141" s="7" t="s">
        <v>510</v>
      </c>
      <c r="D141" s="7" t="s">
        <v>511</v>
      </c>
      <c r="E141" s="12" t="s">
        <v>16</v>
      </c>
      <c r="F141" s="13">
        <v>74</v>
      </c>
      <c r="G141" s="14">
        <f t="shared" si="5"/>
        <v>4</v>
      </c>
      <c r="H141" s="15" t="s">
        <v>17</v>
      </c>
    </row>
    <row r="142" s="1" customFormat="1" ht="22" customHeight="1" spans="1:8">
      <c r="A142" s="6" t="s">
        <v>518</v>
      </c>
      <c r="B142" s="6" t="s">
        <v>519</v>
      </c>
      <c r="C142" s="7" t="s">
        <v>510</v>
      </c>
      <c r="D142" s="7" t="s">
        <v>511</v>
      </c>
      <c r="E142" s="12" t="s">
        <v>16</v>
      </c>
      <c r="F142" s="13">
        <v>73.5</v>
      </c>
      <c r="G142" s="14">
        <f t="shared" si="5"/>
        <v>5</v>
      </c>
      <c r="H142" s="15" t="s">
        <v>17</v>
      </c>
    </row>
    <row r="143" s="1" customFormat="1" ht="22" customHeight="1" spans="1:8">
      <c r="A143" s="6" t="s">
        <v>520</v>
      </c>
      <c r="B143" s="6" t="s">
        <v>521</v>
      </c>
      <c r="C143" s="7" t="s">
        <v>510</v>
      </c>
      <c r="D143" s="7" t="s">
        <v>511</v>
      </c>
      <c r="E143" s="12" t="s">
        <v>16</v>
      </c>
      <c r="F143" s="13">
        <v>73.5</v>
      </c>
      <c r="G143" s="14">
        <f t="shared" si="5"/>
        <v>5</v>
      </c>
      <c r="H143" s="15" t="s">
        <v>17</v>
      </c>
    </row>
    <row r="144" s="1" customFormat="1" ht="22" customHeight="1" spans="1:8">
      <c r="A144" s="6" t="s">
        <v>522</v>
      </c>
      <c r="B144" s="6" t="s">
        <v>523</v>
      </c>
      <c r="C144" s="7" t="s">
        <v>510</v>
      </c>
      <c r="D144" s="7" t="s">
        <v>511</v>
      </c>
      <c r="E144" s="12" t="s">
        <v>16</v>
      </c>
      <c r="F144" s="13">
        <v>73</v>
      </c>
      <c r="G144" s="14">
        <f t="shared" si="5"/>
        <v>7</v>
      </c>
      <c r="H144" s="15" t="s">
        <v>17</v>
      </c>
    </row>
    <row r="145" s="1" customFormat="1" ht="22" customHeight="1" spans="1:8">
      <c r="A145" s="6" t="s">
        <v>524</v>
      </c>
      <c r="B145" s="6" t="s">
        <v>525</v>
      </c>
      <c r="C145" s="7" t="s">
        <v>510</v>
      </c>
      <c r="D145" s="7" t="s">
        <v>511</v>
      </c>
      <c r="E145" s="12" t="s">
        <v>16</v>
      </c>
      <c r="F145" s="13">
        <v>71.5</v>
      </c>
      <c r="G145" s="14">
        <f t="shared" si="5"/>
        <v>8</v>
      </c>
      <c r="H145" s="15" t="s">
        <v>17</v>
      </c>
    </row>
    <row r="146" s="1" customFormat="1" ht="22" customHeight="1" spans="1:8">
      <c r="A146" s="6" t="s">
        <v>526</v>
      </c>
      <c r="B146" s="6" t="s">
        <v>527</v>
      </c>
      <c r="C146" s="7" t="s">
        <v>510</v>
      </c>
      <c r="D146" s="7" t="s">
        <v>511</v>
      </c>
      <c r="E146" s="12" t="s">
        <v>16</v>
      </c>
      <c r="F146" s="13">
        <v>71.5</v>
      </c>
      <c r="G146" s="14">
        <f t="shared" si="5"/>
        <v>8</v>
      </c>
      <c r="H146" s="15" t="s">
        <v>17</v>
      </c>
    </row>
    <row r="147" s="1" customFormat="1" ht="22" customHeight="1" spans="1:8">
      <c r="A147" s="6" t="s">
        <v>528</v>
      </c>
      <c r="B147" s="6" t="s">
        <v>529</v>
      </c>
      <c r="C147" s="7" t="s">
        <v>510</v>
      </c>
      <c r="D147" s="7" t="s">
        <v>511</v>
      </c>
      <c r="E147" s="12" t="s">
        <v>16</v>
      </c>
      <c r="F147" s="13">
        <v>71</v>
      </c>
      <c r="G147" s="14">
        <f t="shared" si="5"/>
        <v>10</v>
      </c>
      <c r="H147" s="15" t="s">
        <v>17</v>
      </c>
    </row>
    <row r="148" s="1" customFormat="1" ht="22" customHeight="1" spans="1:8">
      <c r="A148" s="6" t="s">
        <v>530</v>
      </c>
      <c r="B148" s="6" t="s">
        <v>531</v>
      </c>
      <c r="C148" s="7" t="s">
        <v>510</v>
      </c>
      <c r="D148" s="7" t="s">
        <v>511</v>
      </c>
      <c r="E148" s="12" t="s">
        <v>16</v>
      </c>
      <c r="F148" s="13">
        <v>70.5</v>
      </c>
      <c r="G148" s="14">
        <f t="shared" si="5"/>
        <v>11</v>
      </c>
      <c r="H148" s="15" t="s">
        <v>17</v>
      </c>
    </row>
    <row r="149" s="1" customFormat="1" ht="22" customHeight="1" spans="1:8">
      <c r="A149" s="6" t="s">
        <v>532</v>
      </c>
      <c r="B149" s="6" t="s">
        <v>533</v>
      </c>
      <c r="C149" s="7" t="s">
        <v>510</v>
      </c>
      <c r="D149" s="7" t="s">
        <v>511</v>
      </c>
      <c r="E149" s="12" t="s">
        <v>16</v>
      </c>
      <c r="F149" s="13">
        <v>70</v>
      </c>
      <c r="G149" s="14">
        <f t="shared" si="5"/>
        <v>12</v>
      </c>
      <c r="H149" s="15" t="s">
        <v>17</v>
      </c>
    </row>
    <row r="150" s="1" customFormat="1" ht="22" customHeight="1" spans="1:8">
      <c r="A150" s="6" t="s">
        <v>534</v>
      </c>
      <c r="B150" s="6" t="s">
        <v>535</v>
      </c>
      <c r="C150" s="7" t="s">
        <v>536</v>
      </c>
      <c r="D150" s="7" t="s">
        <v>537</v>
      </c>
      <c r="E150" s="12" t="s">
        <v>16</v>
      </c>
      <c r="F150" s="13">
        <v>74.5</v>
      </c>
      <c r="G150" s="14">
        <f>RANK(F150,$F$150:$F$152,0)</f>
        <v>1</v>
      </c>
      <c r="H150" s="15" t="s">
        <v>17</v>
      </c>
    </row>
    <row r="151" s="1" customFormat="1" ht="22" customHeight="1" spans="1:8">
      <c r="A151" s="6" t="s">
        <v>538</v>
      </c>
      <c r="B151" s="6" t="s">
        <v>539</v>
      </c>
      <c r="C151" s="7" t="s">
        <v>536</v>
      </c>
      <c r="D151" s="7" t="s">
        <v>537</v>
      </c>
      <c r="E151" s="12" t="s">
        <v>16</v>
      </c>
      <c r="F151" s="13">
        <v>68</v>
      </c>
      <c r="G151" s="14">
        <f>RANK(F151,$F$150:$F$152,0)</f>
        <v>2</v>
      </c>
      <c r="H151" s="15" t="s">
        <v>17</v>
      </c>
    </row>
    <row r="152" s="1" customFormat="1" ht="22" customHeight="1" spans="1:8">
      <c r="A152" s="6" t="s">
        <v>540</v>
      </c>
      <c r="B152" s="6" t="s">
        <v>541</v>
      </c>
      <c r="C152" s="7" t="s">
        <v>536</v>
      </c>
      <c r="D152" s="7" t="s">
        <v>537</v>
      </c>
      <c r="E152" s="12" t="s">
        <v>16</v>
      </c>
      <c r="F152" s="13">
        <v>67.5</v>
      </c>
      <c r="G152" s="14">
        <f>RANK(F152,$F$150:$F$152,0)</f>
        <v>3</v>
      </c>
      <c r="H152" s="15" t="s">
        <v>17</v>
      </c>
    </row>
    <row r="153" s="1" customFormat="1" ht="22" customHeight="1" spans="1:8">
      <c r="A153" s="6" t="s">
        <v>542</v>
      </c>
      <c r="B153" s="6" t="s">
        <v>543</v>
      </c>
      <c r="C153" s="7" t="s">
        <v>544</v>
      </c>
      <c r="D153" s="7" t="s">
        <v>545</v>
      </c>
      <c r="E153" s="12" t="s">
        <v>16</v>
      </c>
      <c r="F153" s="13">
        <v>74</v>
      </c>
      <c r="G153" s="14">
        <f>RANK(F153,$F$153:$F$156,0)</f>
        <v>1</v>
      </c>
      <c r="H153" s="15" t="s">
        <v>17</v>
      </c>
    </row>
    <row r="154" s="1" customFormat="1" ht="22" customHeight="1" spans="1:8">
      <c r="A154" s="6" t="s">
        <v>546</v>
      </c>
      <c r="B154" s="6" t="s">
        <v>547</v>
      </c>
      <c r="C154" s="7" t="s">
        <v>544</v>
      </c>
      <c r="D154" s="7" t="s">
        <v>545</v>
      </c>
      <c r="E154" s="12" t="s">
        <v>16</v>
      </c>
      <c r="F154" s="13">
        <v>73</v>
      </c>
      <c r="G154" s="14">
        <f>RANK(F154,$F$153:$F$156,0)</f>
        <v>2</v>
      </c>
      <c r="H154" s="15" t="s">
        <v>17</v>
      </c>
    </row>
    <row r="155" s="1" customFormat="1" ht="22" customHeight="1" spans="1:8">
      <c r="A155" s="6" t="s">
        <v>548</v>
      </c>
      <c r="B155" s="6" t="s">
        <v>549</v>
      </c>
      <c r="C155" s="7" t="s">
        <v>544</v>
      </c>
      <c r="D155" s="7" t="s">
        <v>545</v>
      </c>
      <c r="E155" s="12" t="s">
        <v>16</v>
      </c>
      <c r="F155" s="13">
        <v>71.5</v>
      </c>
      <c r="G155" s="14">
        <f>RANK(F155,$F$153:$F$156,0)</f>
        <v>3</v>
      </c>
      <c r="H155" s="15" t="s">
        <v>17</v>
      </c>
    </row>
    <row r="156" s="1" customFormat="1" ht="22" customHeight="1" spans="1:8">
      <c r="A156" s="6" t="s">
        <v>550</v>
      </c>
      <c r="B156" s="6" t="s">
        <v>551</v>
      </c>
      <c r="C156" s="7" t="s">
        <v>544</v>
      </c>
      <c r="D156" s="7" t="s">
        <v>545</v>
      </c>
      <c r="E156" s="12" t="s">
        <v>16</v>
      </c>
      <c r="F156" s="13">
        <v>71.5</v>
      </c>
      <c r="G156" s="14">
        <f>RANK(F156,$F$153:$F$156,0)</f>
        <v>3</v>
      </c>
      <c r="H156" s="15" t="s">
        <v>17</v>
      </c>
    </row>
    <row r="157" s="1" customFormat="1" ht="22" customHeight="1" spans="1:8">
      <c r="A157" s="6" t="s">
        <v>552</v>
      </c>
      <c r="B157" s="6" t="s">
        <v>553</v>
      </c>
      <c r="C157" s="7" t="s">
        <v>544</v>
      </c>
      <c r="D157" s="7" t="s">
        <v>339</v>
      </c>
      <c r="E157" s="12" t="s">
        <v>16</v>
      </c>
      <c r="F157" s="13">
        <v>74</v>
      </c>
      <c r="G157" s="14">
        <f>RANK(F157,$F$157:$F$159,0)</f>
        <v>1</v>
      </c>
      <c r="H157" s="15" t="s">
        <v>17</v>
      </c>
    </row>
    <row r="158" s="1" customFormat="1" ht="22" customHeight="1" spans="1:8">
      <c r="A158" s="6" t="s">
        <v>554</v>
      </c>
      <c r="B158" s="6" t="s">
        <v>555</v>
      </c>
      <c r="C158" s="7" t="s">
        <v>544</v>
      </c>
      <c r="D158" s="7" t="s">
        <v>339</v>
      </c>
      <c r="E158" s="12" t="s">
        <v>16</v>
      </c>
      <c r="F158" s="13">
        <v>73.5</v>
      </c>
      <c r="G158" s="14">
        <f>RANK(F158,$F$157:$F$159,0)</f>
        <v>2</v>
      </c>
      <c r="H158" s="15" t="s">
        <v>17</v>
      </c>
    </row>
    <row r="159" s="1" customFormat="1" ht="22" customHeight="1" spans="1:8">
      <c r="A159" s="6" t="s">
        <v>556</v>
      </c>
      <c r="B159" s="6" t="s">
        <v>557</v>
      </c>
      <c r="C159" s="7" t="s">
        <v>544</v>
      </c>
      <c r="D159" s="7" t="s">
        <v>339</v>
      </c>
      <c r="E159" s="12" t="s">
        <v>16</v>
      </c>
      <c r="F159" s="13">
        <v>73.5</v>
      </c>
      <c r="G159" s="14">
        <f>RANK(F159,$F$157:$F$159,0)</f>
        <v>2</v>
      </c>
      <c r="H159" s="15" t="s">
        <v>17</v>
      </c>
    </row>
    <row r="160" s="1" customFormat="1" ht="22" customHeight="1" spans="1:8">
      <c r="A160" s="6" t="s">
        <v>558</v>
      </c>
      <c r="B160" s="6" t="s">
        <v>559</v>
      </c>
      <c r="C160" s="7" t="s">
        <v>560</v>
      </c>
      <c r="D160" s="7" t="s">
        <v>561</v>
      </c>
      <c r="E160" s="12" t="s">
        <v>16</v>
      </c>
      <c r="F160" s="13">
        <v>65.5</v>
      </c>
      <c r="G160" s="14">
        <f>RANK(F160,$F$160:$F$163,0)</f>
        <v>1</v>
      </c>
      <c r="H160" s="15" t="s">
        <v>17</v>
      </c>
    </row>
    <row r="161" s="1" customFormat="1" ht="22" customHeight="1" spans="1:8">
      <c r="A161" s="6" t="s">
        <v>562</v>
      </c>
      <c r="B161" s="6" t="s">
        <v>563</v>
      </c>
      <c r="C161" s="7" t="s">
        <v>560</v>
      </c>
      <c r="D161" s="7" t="s">
        <v>561</v>
      </c>
      <c r="E161" s="12" t="s">
        <v>16</v>
      </c>
      <c r="F161" s="13">
        <v>65</v>
      </c>
      <c r="G161" s="14">
        <f>RANK(F161,$F$160:$F$163,0)</f>
        <v>2</v>
      </c>
      <c r="H161" s="15" t="s">
        <v>17</v>
      </c>
    </row>
    <row r="162" s="1" customFormat="1" ht="22" customHeight="1" spans="1:8">
      <c r="A162" s="6" t="s">
        <v>564</v>
      </c>
      <c r="B162" s="6" t="s">
        <v>565</v>
      </c>
      <c r="C162" s="7" t="s">
        <v>560</v>
      </c>
      <c r="D162" s="7" t="s">
        <v>561</v>
      </c>
      <c r="E162" s="12" t="s">
        <v>16</v>
      </c>
      <c r="F162" s="13">
        <v>61</v>
      </c>
      <c r="G162" s="14">
        <f>RANK(F162,$F$160:$F$163,0)</f>
        <v>3</v>
      </c>
      <c r="H162" s="15" t="s">
        <v>17</v>
      </c>
    </row>
    <row r="163" s="1" customFormat="1" ht="22" customHeight="1" spans="1:8">
      <c r="A163" s="6" t="s">
        <v>566</v>
      </c>
      <c r="B163" s="6" t="s">
        <v>567</v>
      </c>
      <c r="C163" s="7" t="s">
        <v>560</v>
      </c>
      <c r="D163" s="7" t="s">
        <v>561</v>
      </c>
      <c r="E163" s="12" t="s">
        <v>16</v>
      </c>
      <c r="F163" s="13">
        <v>61</v>
      </c>
      <c r="G163" s="14">
        <f>RANK(F163,$F$160:$F$163,0)</f>
        <v>3</v>
      </c>
      <c r="H163" s="15" t="s">
        <v>17</v>
      </c>
    </row>
    <row r="164" s="2" customFormat="1" ht="22" customHeight="1" spans="1:8">
      <c r="A164" s="8" t="s">
        <v>568</v>
      </c>
      <c r="B164" s="8" t="s">
        <v>569</v>
      </c>
      <c r="C164" s="20" t="s">
        <v>51</v>
      </c>
      <c r="D164" s="20" t="s">
        <v>570</v>
      </c>
      <c r="E164" s="16" t="s">
        <v>16</v>
      </c>
      <c r="F164" s="17">
        <v>70</v>
      </c>
      <c r="G164" s="18">
        <f>RANK(F164,$F$164:$F$166,0)</f>
        <v>1</v>
      </c>
      <c r="H164" s="15" t="s">
        <v>17</v>
      </c>
    </row>
    <row r="165" s="2" customFormat="1" ht="22" customHeight="1" spans="1:8">
      <c r="A165" s="8" t="s">
        <v>571</v>
      </c>
      <c r="B165" s="8" t="s">
        <v>572</v>
      </c>
      <c r="C165" s="20" t="s">
        <v>51</v>
      </c>
      <c r="D165" s="20" t="s">
        <v>570</v>
      </c>
      <c r="E165" s="16" t="s">
        <v>16</v>
      </c>
      <c r="F165" s="17">
        <v>69</v>
      </c>
      <c r="G165" s="18">
        <f>RANK(F165,$F$164:$F$166,0)</f>
        <v>2</v>
      </c>
      <c r="H165" s="15" t="s">
        <v>17</v>
      </c>
    </row>
    <row r="166" s="2" customFormat="1" ht="22" customHeight="1" spans="1:8">
      <c r="A166" s="8" t="s">
        <v>573</v>
      </c>
      <c r="B166" s="8" t="s">
        <v>574</v>
      </c>
      <c r="C166" s="20" t="s">
        <v>51</v>
      </c>
      <c r="D166" s="20" t="s">
        <v>570</v>
      </c>
      <c r="E166" s="16" t="s">
        <v>16</v>
      </c>
      <c r="F166" s="17">
        <v>68</v>
      </c>
      <c r="G166" s="18">
        <f>RANK(F166,$F$164:$F$166,0)</f>
        <v>3</v>
      </c>
      <c r="H166" s="15" t="s">
        <v>17</v>
      </c>
    </row>
    <row r="167" s="2" customFormat="1" ht="22" customHeight="1" spans="1:8">
      <c r="A167" s="8" t="s">
        <v>575</v>
      </c>
      <c r="B167" s="8" t="s">
        <v>576</v>
      </c>
      <c r="C167" s="20" t="s">
        <v>51</v>
      </c>
      <c r="D167" s="20" t="s">
        <v>577</v>
      </c>
      <c r="E167" s="16" t="s">
        <v>16</v>
      </c>
      <c r="F167" s="17">
        <v>73</v>
      </c>
      <c r="G167" s="18">
        <f>RANK(F167,$F$167:$F$169,0)</f>
        <v>1</v>
      </c>
      <c r="H167" s="15" t="s">
        <v>17</v>
      </c>
    </row>
    <row r="168" s="2" customFormat="1" ht="22" customHeight="1" spans="1:8">
      <c r="A168" s="8" t="s">
        <v>578</v>
      </c>
      <c r="B168" s="8" t="s">
        <v>579</v>
      </c>
      <c r="C168" s="20" t="s">
        <v>51</v>
      </c>
      <c r="D168" s="20" t="s">
        <v>577</v>
      </c>
      <c r="E168" s="16" t="s">
        <v>16</v>
      </c>
      <c r="F168" s="17">
        <v>70</v>
      </c>
      <c r="G168" s="18">
        <f>RANK(F168,$F$167:$F$169,0)</f>
        <v>2</v>
      </c>
      <c r="H168" s="15" t="s">
        <v>17</v>
      </c>
    </row>
    <row r="169" s="2" customFormat="1" ht="22" customHeight="1" spans="1:8">
      <c r="A169" s="8" t="s">
        <v>580</v>
      </c>
      <c r="B169" s="8" t="s">
        <v>581</v>
      </c>
      <c r="C169" s="20" t="s">
        <v>51</v>
      </c>
      <c r="D169" s="20" t="s">
        <v>577</v>
      </c>
      <c r="E169" s="16" t="s">
        <v>16</v>
      </c>
      <c r="F169" s="17">
        <v>68.5</v>
      </c>
      <c r="G169" s="18">
        <f>RANK(F169,$F$167:$F$169,0)</f>
        <v>3</v>
      </c>
      <c r="H169" s="15" t="s">
        <v>17</v>
      </c>
    </row>
    <row r="170" s="1" customFormat="1" ht="22" customHeight="1" spans="1:8">
      <c r="A170" s="6" t="s">
        <v>582</v>
      </c>
      <c r="B170" s="6" t="s">
        <v>583</v>
      </c>
      <c r="C170" s="7" t="s">
        <v>584</v>
      </c>
      <c r="D170" s="7" t="s">
        <v>339</v>
      </c>
      <c r="E170" s="12" t="s">
        <v>16</v>
      </c>
      <c r="F170" s="13">
        <v>77.5</v>
      </c>
      <c r="G170" s="14">
        <f>RANK(F170,$F$170:$F$172,0)</f>
        <v>1</v>
      </c>
      <c r="H170" s="15" t="s">
        <v>17</v>
      </c>
    </row>
    <row r="171" s="1" customFormat="1" ht="22" customHeight="1" spans="1:8">
      <c r="A171" s="6" t="s">
        <v>585</v>
      </c>
      <c r="B171" s="6" t="s">
        <v>586</v>
      </c>
      <c r="C171" s="7" t="s">
        <v>584</v>
      </c>
      <c r="D171" s="7" t="s">
        <v>339</v>
      </c>
      <c r="E171" s="12" t="s">
        <v>16</v>
      </c>
      <c r="F171" s="13">
        <v>67.5</v>
      </c>
      <c r="G171" s="14">
        <f>RANK(F171,$F$170:$F$172,0)</f>
        <v>2</v>
      </c>
      <c r="H171" s="15" t="s">
        <v>17</v>
      </c>
    </row>
    <row r="172" s="1" customFormat="1" ht="22" customHeight="1" spans="1:8">
      <c r="A172" s="6" t="s">
        <v>587</v>
      </c>
      <c r="B172" s="6" t="s">
        <v>588</v>
      </c>
      <c r="C172" s="7" t="s">
        <v>584</v>
      </c>
      <c r="D172" s="7" t="s">
        <v>339</v>
      </c>
      <c r="E172" s="12" t="s">
        <v>16</v>
      </c>
      <c r="F172" s="13">
        <v>66.5</v>
      </c>
      <c r="G172" s="14">
        <f>RANK(F172,$F$170:$F$172,0)</f>
        <v>3</v>
      </c>
      <c r="H172" s="15" t="s">
        <v>17</v>
      </c>
    </row>
    <row r="173" s="1" customFormat="1" ht="22" customHeight="1" spans="1:8">
      <c r="A173" s="6" t="s">
        <v>589</v>
      </c>
      <c r="B173" s="6" t="s">
        <v>590</v>
      </c>
      <c r="C173" s="7" t="s">
        <v>591</v>
      </c>
      <c r="D173" s="7" t="s">
        <v>592</v>
      </c>
      <c r="E173" s="12" t="s">
        <v>16</v>
      </c>
      <c r="F173" s="13">
        <v>77</v>
      </c>
      <c r="G173" s="14">
        <f t="shared" ref="G173:G178" si="6">RANK(F173,$F$173:$F$178,0)</f>
        <v>1</v>
      </c>
      <c r="H173" s="15" t="s">
        <v>17</v>
      </c>
    </row>
    <row r="174" s="1" customFormat="1" ht="22" customHeight="1" spans="1:8">
      <c r="A174" s="6" t="s">
        <v>593</v>
      </c>
      <c r="B174" s="6" t="s">
        <v>594</v>
      </c>
      <c r="C174" s="7" t="s">
        <v>591</v>
      </c>
      <c r="D174" s="7" t="s">
        <v>592</v>
      </c>
      <c r="E174" s="12" t="s">
        <v>16</v>
      </c>
      <c r="F174" s="13">
        <v>69.5</v>
      </c>
      <c r="G174" s="14">
        <f t="shared" si="6"/>
        <v>2</v>
      </c>
      <c r="H174" s="15" t="s">
        <v>17</v>
      </c>
    </row>
    <row r="175" s="1" customFormat="1" ht="22" customHeight="1" spans="1:8">
      <c r="A175" s="6" t="s">
        <v>595</v>
      </c>
      <c r="B175" s="6" t="s">
        <v>596</v>
      </c>
      <c r="C175" s="7" t="s">
        <v>591</v>
      </c>
      <c r="D175" s="7" t="s">
        <v>592</v>
      </c>
      <c r="E175" s="12" t="s">
        <v>16</v>
      </c>
      <c r="F175" s="13">
        <v>68</v>
      </c>
      <c r="G175" s="14">
        <f t="shared" si="6"/>
        <v>3</v>
      </c>
      <c r="H175" s="15" t="s">
        <v>17</v>
      </c>
    </row>
    <row r="176" s="1" customFormat="1" ht="22" customHeight="1" spans="1:8">
      <c r="A176" s="6" t="s">
        <v>597</v>
      </c>
      <c r="B176" s="6" t="s">
        <v>598</v>
      </c>
      <c r="C176" s="7" t="s">
        <v>591</v>
      </c>
      <c r="D176" s="7" t="s">
        <v>592</v>
      </c>
      <c r="E176" s="12" t="s">
        <v>16</v>
      </c>
      <c r="F176" s="13">
        <v>66</v>
      </c>
      <c r="G176" s="14">
        <f t="shared" si="6"/>
        <v>4</v>
      </c>
      <c r="H176" s="15" t="s">
        <v>17</v>
      </c>
    </row>
    <row r="177" s="1" customFormat="1" ht="22" customHeight="1" spans="1:8">
      <c r="A177" s="6" t="s">
        <v>599</v>
      </c>
      <c r="B177" s="6" t="s">
        <v>600</v>
      </c>
      <c r="C177" s="7" t="s">
        <v>591</v>
      </c>
      <c r="D177" s="7" t="s">
        <v>592</v>
      </c>
      <c r="E177" s="12" t="s">
        <v>16</v>
      </c>
      <c r="F177" s="13">
        <v>64.5</v>
      </c>
      <c r="G177" s="14">
        <f t="shared" si="6"/>
        <v>5</v>
      </c>
      <c r="H177" s="15" t="s">
        <v>17</v>
      </c>
    </row>
    <row r="178" s="1" customFormat="1" ht="22" customHeight="1" spans="1:8">
      <c r="A178" s="6" t="s">
        <v>601</v>
      </c>
      <c r="B178" s="21" t="s">
        <v>602</v>
      </c>
      <c r="C178" s="7" t="s">
        <v>591</v>
      </c>
      <c r="D178" s="7" t="s">
        <v>592</v>
      </c>
      <c r="E178" s="12" t="s">
        <v>16</v>
      </c>
      <c r="F178" s="13">
        <v>62.5</v>
      </c>
      <c r="G178" s="14">
        <f t="shared" si="6"/>
        <v>6</v>
      </c>
      <c r="H178" s="15" t="s">
        <v>603</v>
      </c>
    </row>
    <row r="179" s="1" customFormat="1" ht="22" customHeight="1" spans="1:8">
      <c r="A179" s="6" t="s">
        <v>604</v>
      </c>
      <c r="B179" s="6" t="s">
        <v>555</v>
      </c>
      <c r="C179" s="7" t="s">
        <v>591</v>
      </c>
      <c r="D179" s="7" t="s">
        <v>605</v>
      </c>
      <c r="E179" s="12" t="s">
        <v>16</v>
      </c>
      <c r="F179" s="13">
        <v>72.5</v>
      </c>
      <c r="G179" s="14">
        <f t="shared" ref="G179:G184" si="7">RANK(F179,$F$179:$F$184,0)</f>
        <v>1</v>
      </c>
      <c r="H179" s="15" t="s">
        <v>17</v>
      </c>
    </row>
    <row r="180" s="1" customFormat="1" ht="22" customHeight="1" spans="1:8">
      <c r="A180" s="6" t="s">
        <v>606</v>
      </c>
      <c r="B180" s="6" t="s">
        <v>607</v>
      </c>
      <c r="C180" s="7" t="s">
        <v>591</v>
      </c>
      <c r="D180" s="7" t="s">
        <v>605</v>
      </c>
      <c r="E180" s="12" t="s">
        <v>16</v>
      </c>
      <c r="F180" s="13">
        <v>68.5</v>
      </c>
      <c r="G180" s="14">
        <f t="shared" si="7"/>
        <v>2</v>
      </c>
      <c r="H180" s="15" t="s">
        <v>17</v>
      </c>
    </row>
    <row r="181" s="1" customFormat="1" ht="22" customHeight="1" spans="1:8">
      <c r="A181" s="6" t="s">
        <v>608</v>
      </c>
      <c r="B181" s="6" t="s">
        <v>609</v>
      </c>
      <c r="C181" s="7" t="s">
        <v>591</v>
      </c>
      <c r="D181" s="7" t="s">
        <v>605</v>
      </c>
      <c r="E181" s="12" t="s">
        <v>16</v>
      </c>
      <c r="F181" s="13">
        <v>67</v>
      </c>
      <c r="G181" s="14">
        <f t="shared" si="7"/>
        <v>3</v>
      </c>
      <c r="H181" s="15" t="s">
        <v>17</v>
      </c>
    </row>
    <row r="182" s="1" customFormat="1" ht="22" customHeight="1" spans="1:8">
      <c r="A182" s="6" t="s">
        <v>610</v>
      </c>
      <c r="B182" s="6" t="s">
        <v>611</v>
      </c>
      <c r="C182" s="7" t="s">
        <v>591</v>
      </c>
      <c r="D182" s="7" t="s">
        <v>605</v>
      </c>
      <c r="E182" s="12" t="s">
        <v>16</v>
      </c>
      <c r="F182" s="13">
        <v>61</v>
      </c>
      <c r="G182" s="14">
        <f t="shared" si="7"/>
        <v>4</v>
      </c>
      <c r="H182" s="15" t="s">
        <v>17</v>
      </c>
    </row>
    <row r="183" s="1" customFormat="1" ht="22" customHeight="1" spans="1:8">
      <c r="A183" s="6" t="s">
        <v>612</v>
      </c>
      <c r="B183" s="6" t="s">
        <v>613</v>
      </c>
      <c r="C183" s="7" t="s">
        <v>591</v>
      </c>
      <c r="D183" s="7" t="s">
        <v>605</v>
      </c>
      <c r="E183" s="12" t="s">
        <v>16</v>
      </c>
      <c r="F183" s="13">
        <v>59</v>
      </c>
      <c r="G183" s="14">
        <f t="shared" si="7"/>
        <v>5</v>
      </c>
      <c r="H183" s="15" t="s">
        <v>17</v>
      </c>
    </row>
    <row r="184" s="1" customFormat="1" ht="22" customHeight="1" spans="1:8">
      <c r="A184" s="6" t="s">
        <v>614</v>
      </c>
      <c r="B184" s="6" t="s">
        <v>615</v>
      </c>
      <c r="C184" s="7" t="s">
        <v>591</v>
      </c>
      <c r="D184" s="7" t="s">
        <v>605</v>
      </c>
      <c r="E184" s="12" t="s">
        <v>16</v>
      </c>
      <c r="F184" s="13">
        <v>59</v>
      </c>
      <c r="G184" s="14">
        <f t="shared" si="7"/>
        <v>5</v>
      </c>
      <c r="H184" s="15" t="s">
        <v>17</v>
      </c>
    </row>
  </sheetData>
  <sortState ref="A1301:I1317">
    <sortCondition ref="C1301:C1317"/>
    <sortCondition ref="D1301:D1317"/>
    <sortCondition ref="F1301:F1317" descending="1"/>
  </sortState>
  <pageMargins left="0.39" right="0.39" top="0.39" bottom="0.79" header="0.75" footer="0"/>
  <pageSetup paperSize="9" orientation="portrait" horizontalDpi="600"/>
  <headerFooter>
    <oddHeader>&amp;L&amp;14                           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资格复审驾驶员职位</vt:lpstr>
      <vt:lpstr>资格复审公安职位</vt:lpstr>
      <vt:lpstr>资格复审民兵教练员职位</vt:lpstr>
      <vt:lpstr>资格复审体育委员职位</vt:lpstr>
      <vt:lpstr>资格复审其它职位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lc222</cp:lastModifiedBy>
  <dcterms:created xsi:type="dcterms:W3CDTF">2021-04-17T17:01:00Z</dcterms:created>
  <dcterms:modified xsi:type="dcterms:W3CDTF">2022-08-04T16:21:12Z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  <property fmtid="{D5CDD505-2E9C-101B-9397-08002B2CF9AE}" pid="3" name="KSOReadingLayout">
    <vt:bool>true</vt:bool>
  </property>
</Properties>
</file>